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040" activeTab="2"/>
  </bookViews>
  <sheets>
    <sheet name="32-балконы" sheetId="1" r:id="rId1"/>
    <sheet name="34-балконы" sheetId="2" r:id="rId2"/>
    <sheet name="Расчет" sheetId="3" r:id="rId3"/>
  </sheets>
  <calcPr calcId="162913"/>
</workbook>
</file>

<file path=xl/calcChain.xml><?xml version="1.0" encoding="utf-8"?>
<calcChain xmlns="http://schemas.openxmlformats.org/spreadsheetml/2006/main">
  <c r="E276" i="3" l="1"/>
  <c r="B276" i="3" l="1"/>
  <c r="D276" i="3" l="1"/>
  <c r="F276" i="3" s="1"/>
  <c r="G276" i="3" s="1"/>
  <c r="H117" i="3"/>
  <c r="C78" i="3"/>
  <c r="H51" i="3"/>
  <c r="C82" i="3"/>
  <c r="H59" i="3"/>
  <c r="C72" i="3"/>
  <c r="C128" i="3"/>
  <c r="C166" i="3"/>
  <c r="C124" i="3"/>
  <c r="H270" i="3" l="1"/>
  <c r="C100" i="3"/>
  <c r="C199" i="3"/>
  <c r="C261" i="3"/>
  <c r="C205" i="3"/>
  <c r="C243" i="3"/>
  <c r="H268" i="3"/>
  <c r="C197" i="3"/>
  <c r="C241" i="3"/>
  <c r="C36" i="3"/>
  <c r="C203" i="3"/>
  <c r="C233" i="3"/>
  <c r="C265" i="3"/>
  <c r="C68" i="3"/>
  <c r="C173" i="3"/>
  <c r="C231" i="3"/>
  <c r="C259" i="3"/>
  <c r="C143" i="3"/>
  <c r="H196" i="3"/>
  <c r="C268" i="3"/>
  <c r="C258" i="3"/>
  <c r="C250" i="3"/>
  <c r="C242" i="3"/>
  <c r="C234" i="3"/>
  <c r="C226" i="3"/>
  <c r="C218" i="3"/>
  <c r="C210" i="3"/>
  <c r="C202" i="3"/>
  <c r="C194" i="3"/>
  <c r="C186" i="3"/>
  <c r="C178" i="3"/>
  <c r="C161" i="3"/>
  <c r="C116" i="3"/>
  <c r="H252" i="3"/>
  <c r="H7" i="3"/>
  <c r="H272" i="3" s="1"/>
  <c r="H14" i="3"/>
  <c r="H22" i="3"/>
  <c r="H30" i="3"/>
  <c r="H38" i="3"/>
  <c r="H46" i="3"/>
  <c r="H54" i="3"/>
  <c r="H62" i="3"/>
  <c r="H70" i="3"/>
  <c r="H78" i="3"/>
  <c r="H86" i="3"/>
  <c r="H94" i="3"/>
  <c r="H102" i="3"/>
  <c r="H110" i="3"/>
  <c r="H118" i="3"/>
  <c r="H126" i="3"/>
  <c r="H134" i="3"/>
  <c r="H142" i="3"/>
  <c r="H150" i="3"/>
  <c r="H158" i="3"/>
  <c r="H166" i="3"/>
  <c r="H174" i="3"/>
  <c r="H33" i="3"/>
  <c r="H65" i="3"/>
  <c r="H97" i="3"/>
  <c r="H129" i="3"/>
  <c r="H161" i="3"/>
  <c r="C13" i="3"/>
  <c r="C21" i="3"/>
  <c r="C29" i="3"/>
  <c r="C37" i="3"/>
  <c r="C45" i="3"/>
  <c r="C53" i="3"/>
  <c r="C61" i="3"/>
  <c r="C69" i="3"/>
  <c r="C77" i="3"/>
  <c r="C85" i="3"/>
  <c r="C93" i="3"/>
  <c r="C101" i="3"/>
  <c r="C109" i="3"/>
  <c r="C117" i="3"/>
  <c r="C125" i="3"/>
  <c r="C133" i="3"/>
  <c r="H31" i="3"/>
  <c r="H63" i="3"/>
  <c r="H95" i="3"/>
  <c r="H127" i="3"/>
  <c r="H159" i="3"/>
  <c r="H179" i="3"/>
  <c r="H187" i="3"/>
  <c r="H195" i="3"/>
  <c r="C7" i="3"/>
  <c r="C272" i="3" s="1"/>
  <c r="C195" i="3"/>
  <c r="C141" i="3"/>
  <c r="C227" i="3"/>
  <c r="C267" i="3"/>
  <c r="C211" i="3"/>
  <c r="C266" i="3"/>
  <c r="C189" i="3"/>
  <c r="C237" i="3"/>
  <c r="C245" i="3"/>
  <c r="C157" i="3"/>
  <c r="C239" i="3"/>
  <c r="C159" i="3"/>
  <c r="H228" i="3"/>
  <c r="C264" i="3"/>
  <c r="C254" i="3"/>
  <c r="C244" i="3"/>
  <c r="C232" i="3"/>
  <c r="C222" i="3"/>
  <c r="C212" i="3"/>
  <c r="C200" i="3"/>
  <c r="C190" i="3"/>
  <c r="C180" i="3"/>
  <c r="C153" i="3"/>
  <c r="C52" i="3"/>
  <c r="H139" i="3"/>
  <c r="H16" i="3"/>
  <c r="H26" i="3"/>
  <c r="H36" i="3"/>
  <c r="H48" i="3"/>
  <c r="H58" i="3"/>
  <c r="H68" i="3"/>
  <c r="H80" i="3"/>
  <c r="H90" i="3"/>
  <c r="H100" i="3"/>
  <c r="H112" i="3"/>
  <c r="H122" i="3"/>
  <c r="H132" i="3"/>
  <c r="H144" i="3"/>
  <c r="H154" i="3"/>
  <c r="H164" i="3"/>
  <c r="H9" i="3"/>
  <c r="H49" i="3"/>
  <c r="H89" i="3"/>
  <c r="H137" i="3"/>
  <c r="C9" i="3"/>
  <c r="C19" i="3"/>
  <c r="C31" i="3"/>
  <c r="C41" i="3"/>
  <c r="C51" i="3"/>
  <c r="C63" i="3"/>
  <c r="C73" i="3"/>
  <c r="C83" i="3"/>
  <c r="C95" i="3"/>
  <c r="C105" i="3"/>
  <c r="C115" i="3"/>
  <c r="C127" i="3"/>
  <c r="H15" i="3"/>
  <c r="H55" i="3"/>
  <c r="H103" i="3"/>
  <c r="H143" i="3"/>
  <c r="H177" i="3"/>
  <c r="H189" i="3"/>
  <c r="H199" i="3"/>
  <c r="H207" i="3"/>
  <c r="H215" i="3"/>
  <c r="H223" i="3"/>
  <c r="H231" i="3"/>
  <c r="H239" i="3"/>
  <c r="H247" i="3"/>
  <c r="H255" i="3"/>
  <c r="H263" i="3"/>
  <c r="H13" i="3"/>
  <c r="H45" i="3"/>
  <c r="H77" i="3"/>
  <c r="H109" i="3"/>
  <c r="H141" i="3"/>
  <c r="H173" i="3"/>
  <c r="H131" i="3"/>
  <c r="H198" i="3"/>
  <c r="H230" i="3"/>
  <c r="H262" i="3"/>
  <c r="C38" i="3"/>
  <c r="C70" i="3"/>
  <c r="C102" i="3"/>
  <c r="H258" i="3"/>
  <c r="C209" i="3"/>
  <c r="C187" i="3"/>
  <c r="C263" i="3"/>
  <c r="C215" i="3"/>
  <c r="C175" i="3"/>
  <c r="C221" i="3"/>
  <c r="H236" i="3"/>
  <c r="C201" i="3"/>
  <c r="H11" i="3"/>
  <c r="H171" i="3"/>
  <c r="C260" i="3"/>
  <c r="C246" i="3"/>
  <c r="C230" i="3"/>
  <c r="C216" i="3"/>
  <c r="C204" i="3"/>
  <c r="C188" i="3"/>
  <c r="C174" i="3"/>
  <c r="C84" i="3"/>
  <c r="H8" i="3"/>
  <c r="H20" i="3"/>
  <c r="H34" i="3"/>
  <c r="H50" i="3"/>
  <c r="H64" i="3"/>
  <c r="H76" i="3"/>
  <c r="H92" i="3"/>
  <c r="H106" i="3"/>
  <c r="H120" i="3"/>
  <c r="H136" i="3"/>
  <c r="H148" i="3"/>
  <c r="H162" i="3"/>
  <c r="H17" i="3"/>
  <c r="H73" i="3"/>
  <c r="H121" i="3"/>
  <c r="C11" i="3"/>
  <c r="C25" i="3"/>
  <c r="C39" i="3"/>
  <c r="C55" i="3"/>
  <c r="C67" i="3"/>
  <c r="C81" i="3"/>
  <c r="C97" i="3"/>
  <c r="C111" i="3"/>
  <c r="C123" i="3"/>
  <c r="H23" i="3"/>
  <c r="H79" i="3"/>
  <c r="H135" i="3"/>
  <c r="H181" i="3"/>
  <c r="H193" i="3"/>
  <c r="H205" i="3"/>
  <c r="H217" i="3"/>
  <c r="H227" i="3"/>
  <c r="H237" i="3"/>
  <c r="H249" i="3"/>
  <c r="H259" i="3"/>
  <c r="H269" i="3"/>
  <c r="H53" i="3"/>
  <c r="H93" i="3"/>
  <c r="H133" i="3"/>
  <c r="H35" i="3"/>
  <c r="H182" i="3"/>
  <c r="H222" i="3"/>
  <c r="C14" i="3"/>
  <c r="C54" i="3"/>
  <c r="C94" i="3"/>
  <c r="C134" i="3"/>
  <c r="H115" i="3"/>
  <c r="H194" i="3"/>
  <c r="H226" i="3"/>
  <c r="H266" i="3"/>
  <c r="C34" i="3"/>
  <c r="C66" i="3"/>
  <c r="C98" i="3"/>
  <c r="C130" i="3"/>
  <c r="H123" i="3"/>
  <c r="H192" i="3"/>
  <c r="H224" i="3"/>
  <c r="H256" i="3"/>
  <c r="C24" i="3"/>
  <c r="C56" i="3"/>
  <c r="C88" i="3"/>
  <c r="C120" i="3"/>
  <c r="C140" i="3"/>
  <c r="C148" i="3"/>
  <c r="C156" i="3"/>
  <c r="C164" i="3"/>
  <c r="C172" i="3"/>
  <c r="C60" i="3"/>
  <c r="C147" i="3"/>
  <c r="C44" i="3"/>
  <c r="H180" i="3"/>
  <c r="H204" i="3"/>
  <c r="C213" i="3"/>
  <c r="C219" i="3"/>
  <c r="C179" i="3"/>
  <c r="C225" i="3"/>
  <c r="C185" i="3"/>
  <c r="C249" i="3"/>
  <c r="C132" i="3"/>
  <c r="C223" i="3"/>
  <c r="C151" i="3"/>
  <c r="H43" i="3"/>
  <c r="C256" i="3"/>
  <c r="C240" i="3"/>
  <c r="C228" i="3"/>
  <c r="C214" i="3"/>
  <c r="C198" i="3"/>
  <c r="C184" i="3"/>
  <c r="C169" i="3"/>
  <c r="C20" i="3"/>
  <c r="H10" i="3"/>
  <c r="H24" i="3"/>
  <c r="H40" i="3"/>
  <c r="H52" i="3"/>
  <c r="H66" i="3"/>
  <c r="H82" i="3"/>
  <c r="H96" i="3"/>
  <c r="H108" i="3"/>
  <c r="H124" i="3"/>
  <c r="H138" i="3"/>
  <c r="H152" i="3"/>
  <c r="H168" i="3"/>
  <c r="H25" i="3"/>
  <c r="H81" i="3"/>
  <c r="H145" i="3"/>
  <c r="C15" i="3"/>
  <c r="C27" i="3"/>
  <c r="C43" i="3"/>
  <c r="C57" i="3"/>
  <c r="C71" i="3"/>
  <c r="C87" i="3"/>
  <c r="C99" i="3"/>
  <c r="C113" i="3"/>
  <c r="C129" i="3"/>
  <c r="H39" i="3"/>
  <c r="H87" i="3"/>
  <c r="H151" i="3"/>
  <c r="H183" i="3"/>
  <c r="H197" i="3"/>
  <c r="H209" i="3"/>
  <c r="H219" i="3"/>
  <c r="H229" i="3"/>
  <c r="H241" i="3"/>
  <c r="H251" i="3"/>
  <c r="H261" i="3"/>
  <c r="H21" i="3"/>
  <c r="H61" i="3"/>
  <c r="H101" i="3"/>
  <c r="H149" i="3"/>
  <c r="H67" i="3"/>
  <c r="H190" i="3"/>
  <c r="H238" i="3"/>
  <c r="C22" i="3"/>
  <c r="C62" i="3"/>
  <c r="C110" i="3"/>
  <c r="H19" i="3"/>
  <c r="H147" i="3"/>
  <c r="H202" i="3"/>
  <c r="H234" i="3"/>
  <c r="C10" i="3"/>
  <c r="C42" i="3"/>
  <c r="C74" i="3"/>
  <c r="C106" i="3"/>
  <c r="H27" i="3"/>
  <c r="H155" i="3"/>
  <c r="H200" i="3"/>
  <c r="H232" i="3"/>
  <c r="H264" i="3"/>
  <c r="C32" i="3"/>
  <c r="C64" i="3"/>
  <c r="C96" i="3"/>
  <c r="C181" i="3"/>
  <c r="C255" i="3"/>
  <c r="H75" i="3"/>
  <c r="C269" i="3"/>
  <c r="C251" i="3"/>
  <c r="C262" i="3"/>
  <c r="C236" i="3"/>
  <c r="C206" i="3"/>
  <c r="C176" i="3"/>
  <c r="H188" i="3"/>
  <c r="H32" i="3"/>
  <c r="H60" i="3"/>
  <c r="H88" i="3"/>
  <c r="H116" i="3"/>
  <c r="H146" i="3"/>
  <c r="H172" i="3"/>
  <c r="H113" i="3"/>
  <c r="C23" i="3"/>
  <c r="C49" i="3"/>
  <c r="C79" i="3"/>
  <c r="C107" i="3"/>
  <c r="C135" i="3"/>
  <c r="H119" i="3"/>
  <c r="H191" i="3"/>
  <c r="H213" i="3"/>
  <c r="H235" i="3"/>
  <c r="H257" i="3"/>
  <c r="H37" i="3"/>
  <c r="H125" i="3"/>
  <c r="H163" i="3"/>
  <c r="H254" i="3"/>
  <c r="C86" i="3"/>
  <c r="H83" i="3"/>
  <c r="H218" i="3"/>
  <c r="C26" i="3"/>
  <c r="C90" i="3"/>
  <c r="H91" i="3"/>
  <c r="H216" i="3"/>
  <c r="C16" i="3"/>
  <c r="C80" i="3"/>
  <c r="C136" i="3"/>
  <c r="C146" i="3"/>
  <c r="C158" i="3"/>
  <c r="C168" i="3"/>
  <c r="C92" i="3"/>
  <c r="C139" i="3"/>
  <c r="H244" i="3"/>
  <c r="C229" i="3"/>
  <c r="C183" i="3"/>
  <c r="C207" i="3"/>
  <c r="C149" i="3"/>
  <c r="C28" i="3"/>
  <c r="C252" i="3"/>
  <c r="C224" i="3"/>
  <c r="C196" i="3"/>
  <c r="C145" i="3"/>
  <c r="H12" i="3"/>
  <c r="H42" i="3"/>
  <c r="H72" i="3"/>
  <c r="H98" i="3"/>
  <c r="H128" i="3"/>
  <c r="H156" i="3"/>
  <c r="H41" i="3"/>
  <c r="H153" i="3"/>
  <c r="C33" i="3"/>
  <c r="C59" i="3"/>
  <c r="C89" i="3"/>
  <c r="C119" i="3"/>
  <c r="H47" i="3"/>
  <c r="H167" i="3"/>
  <c r="H201" i="3"/>
  <c r="H221" i="3"/>
  <c r="H243" i="3"/>
  <c r="H265" i="3"/>
  <c r="H69" i="3"/>
  <c r="H157" i="3"/>
  <c r="H206" i="3"/>
  <c r="C30" i="3"/>
  <c r="C118" i="3"/>
  <c r="H178" i="3"/>
  <c r="H242" i="3"/>
  <c r="C50" i="3"/>
  <c r="C114" i="3"/>
  <c r="H176" i="3"/>
  <c r="H240" i="3"/>
  <c r="C40" i="3"/>
  <c r="C104" i="3"/>
  <c r="C138" i="3"/>
  <c r="C150" i="3"/>
  <c r="C160" i="3"/>
  <c r="C170" i="3"/>
  <c r="C171" i="3"/>
  <c r="C108" i="3"/>
  <c r="H212" i="3"/>
  <c r="C165" i="3"/>
  <c r="C193" i="3"/>
  <c r="C217" i="3"/>
  <c r="C191" i="3"/>
  <c r="H260" i="3"/>
  <c r="C248" i="3"/>
  <c r="C220" i="3"/>
  <c r="C192" i="3"/>
  <c r="C137" i="3"/>
  <c r="H18" i="3"/>
  <c r="H44" i="3"/>
  <c r="H74" i="3"/>
  <c r="H104" i="3"/>
  <c r="H130" i="3"/>
  <c r="H160" i="3"/>
  <c r="H57" i="3"/>
  <c r="H169" i="3"/>
  <c r="C35" i="3"/>
  <c r="C65" i="3"/>
  <c r="C91" i="3"/>
  <c r="C121" i="3"/>
  <c r="H71" i="3"/>
  <c r="H175" i="3"/>
  <c r="H203" i="3"/>
  <c r="H225" i="3"/>
  <c r="H245" i="3"/>
  <c r="H267" i="3"/>
  <c r="H85" i="3"/>
  <c r="H165" i="3"/>
  <c r="H214" i="3"/>
  <c r="C46" i="3"/>
  <c r="C126" i="3"/>
  <c r="H186" i="3"/>
  <c r="H250" i="3"/>
  <c r="C58" i="3"/>
  <c r="C122" i="3"/>
  <c r="H184" i="3"/>
  <c r="H248" i="3"/>
  <c r="C48" i="3"/>
  <c r="C112" i="3"/>
  <c r="C142" i="3"/>
  <c r="C152" i="3"/>
  <c r="C162" i="3"/>
  <c r="C167" i="3"/>
  <c r="C163" i="3"/>
  <c r="C76" i="3"/>
  <c r="H107" i="3"/>
  <c r="C177" i="3"/>
  <c r="C235" i="3"/>
  <c r="C257" i="3"/>
  <c r="C253" i="3"/>
  <c r="C247" i="3"/>
  <c r="C270" i="3"/>
  <c r="C238" i="3"/>
  <c r="C208" i="3"/>
  <c r="C182" i="3"/>
  <c r="H220" i="3"/>
  <c r="H28" i="3"/>
  <c r="H56" i="3"/>
  <c r="H84" i="3"/>
  <c r="H114" i="3"/>
  <c r="H140" i="3"/>
  <c r="H170" i="3"/>
  <c r="H105" i="3"/>
  <c r="C17" i="3"/>
  <c r="C47" i="3"/>
  <c r="C75" i="3"/>
  <c r="C103" i="3"/>
  <c r="C131" i="3"/>
  <c r="H111" i="3"/>
  <c r="H185" i="3"/>
  <c r="H211" i="3"/>
  <c r="H233" i="3"/>
  <c r="H253" i="3"/>
  <c r="H29" i="3"/>
  <c r="C12" i="3"/>
  <c r="C154" i="3"/>
  <c r="C8" i="3"/>
  <c r="C18" i="3"/>
  <c r="H246" i="3"/>
  <c r="C155" i="3"/>
  <c r="C144" i="3"/>
  <c r="H208" i="3"/>
  <c r="H210" i="3"/>
  <c r="H99" i="3"/>
  <c r="G272" i="3"/>
  <c r="B272" i="3"/>
  <c r="L272" i="3" l="1"/>
  <c r="V29" i="2"/>
  <c r="C29" i="2"/>
  <c r="G29" i="2"/>
  <c r="M30" i="1"/>
  <c r="P29" i="2"/>
  <c r="R29" i="2"/>
  <c r="T29" i="2"/>
  <c r="X29" i="2"/>
  <c r="Z29" i="2"/>
  <c r="E29" i="2"/>
  <c r="I29" i="2"/>
  <c r="K29" i="2"/>
  <c r="M29" i="2"/>
  <c r="L6" i="2"/>
  <c r="Z30" i="1"/>
  <c r="C30" i="1"/>
  <c r="E30" i="1"/>
  <c r="G30" i="1"/>
  <c r="I30" i="1"/>
  <c r="K30" i="1"/>
  <c r="P30" i="1"/>
  <c r="R30" i="1"/>
  <c r="T30" i="1"/>
  <c r="V30" i="1"/>
  <c r="X30" i="1"/>
  <c r="A30" i="1" l="1"/>
  <c r="A29" i="2"/>
</calcChain>
</file>

<file path=xl/comments1.xml><?xml version="1.0" encoding="utf-8"?>
<comments xmlns="http://schemas.openxmlformats.org/spreadsheetml/2006/main">
  <authors>
    <author>Автор</author>
  </authors>
  <commentList>
    <comment ref="G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V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аптека, мед.центр
Широбоков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детский центр
Широбоков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офис Связьмонтаж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офис Связьмонтаж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пром товары
Беленькая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Связьмонтаж</t>
        </r>
      </text>
    </comment>
    <comment ref="A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количество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магазин детских спорттоваров
Максимовский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салон красоты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прод магазин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назначения
Прибытков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Терещенкова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Шварц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Шварц</t>
        </r>
      </text>
    </comment>
    <comment ref="A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количество</t>
        </r>
      </text>
    </comment>
  </commentList>
</comments>
</file>

<file path=xl/sharedStrings.xml><?xml version="1.0" encoding="utf-8"?>
<sst xmlns="http://schemas.openxmlformats.org/spreadsheetml/2006/main" count="588" uniqueCount="475">
  <si>
    <t>СХЕМА РАСПОЛОЖЕНИЯ КВАРТИР ИРИНОВСКИЙ, ДОМ 32</t>
  </si>
  <si>
    <t>259/3</t>
  </si>
  <si>
    <t>260/2</t>
  </si>
  <si>
    <t>261/3</t>
  </si>
  <si>
    <t>262/3</t>
  </si>
  <si>
    <t>263/4</t>
  </si>
  <si>
    <t>264/3</t>
  </si>
  <si>
    <t>253/3</t>
  </si>
  <si>
    <t>254/2</t>
  </si>
  <si>
    <t>255/3</t>
  </si>
  <si>
    <t>256/3</t>
  </si>
  <si>
    <t>257/4</t>
  </si>
  <si>
    <t>258/3</t>
  </si>
  <si>
    <t>241/С</t>
  </si>
  <si>
    <t>242/С</t>
  </si>
  <si>
    <t>243/2</t>
  </si>
  <si>
    <t>244/3</t>
  </si>
  <si>
    <t>245/1</t>
  </si>
  <si>
    <t>246/2</t>
  </si>
  <si>
    <t>247/1</t>
  </si>
  <si>
    <t>248/1</t>
  </si>
  <si>
    <t>249/2</t>
  </si>
  <si>
    <t>250/2</t>
  </si>
  <si>
    <t>251/1</t>
  </si>
  <si>
    <t>252/1</t>
  </si>
  <si>
    <t xml:space="preserve">229/С </t>
  </si>
  <si>
    <t xml:space="preserve">230/С </t>
  </si>
  <si>
    <t xml:space="preserve">231/2 </t>
  </si>
  <si>
    <t>232/3</t>
  </si>
  <si>
    <t>233/1</t>
  </si>
  <si>
    <t>234/2</t>
  </si>
  <si>
    <t>235/1</t>
  </si>
  <si>
    <t>236/1</t>
  </si>
  <si>
    <t>237/2</t>
  </si>
  <si>
    <t>238/2</t>
  </si>
  <si>
    <t>239/1</t>
  </si>
  <si>
    <t>240/1</t>
  </si>
  <si>
    <t>217/С</t>
  </si>
  <si>
    <t>218/С</t>
  </si>
  <si>
    <t>219/2</t>
  </si>
  <si>
    <t>220/3</t>
  </si>
  <si>
    <t>221/1</t>
  </si>
  <si>
    <t>222/2</t>
  </si>
  <si>
    <t>223/1</t>
  </si>
  <si>
    <t>224/1</t>
  </si>
  <si>
    <t>225/2</t>
  </si>
  <si>
    <t>226/2</t>
  </si>
  <si>
    <t>227/1</t>
  </si>
  <si>
    <t>228/1</t>
  </si>
  <si>
    <t>205/С</t>
  </si>
  <si>
    <t>206/С</t>
  </si>
  <si>
    <t>207/2</t>
  </si>
  <si>
    <t>208/3</t>
  </si>
  <si>
    <t>209/1</t>
  </si>
  <si>
    <t>210/2</t>
  </si>
  <si>
    <t>211/1</t>
  </si>
  <si>
    <t>212/1</t>
  </si>
  <si>
    <t>213/2</t>
  </si>
  <si>
    <t>214/2</t>
  </si>
  <si>
    <t>215/1</t>
  </si>
  <si>
    <t>216/1</t>
  </si>
  <si>
    <t>193/С</t>
  </si>
  <si>
    <t>194/С</t>
  </si>
  <si>
    <t>195/2</t>
  </si>
  <si>
    <t>196/3</t>
  </si>
  <si>
    <t>197/1</t>
  </si>
  <si>
    <t>198/2</t>
  </si>
  <si>
    <t>199/1</t>
  </si>
  <si>
    <t>200/1</t>
  </si>
  <si>
    <t>201/2</t>
  </si>
  <si>
    <t>202/2</t>
  </si>
  <si>
    <t>203/1</t>
  </si>
  <si>
    <t>204/1</t>
  </si>
  <si>
    <t>181/С</t>
  </si>
  <si>
    <t>182/С</t>
  </si>
  <si>
    <t>183/2</t>
  </si>
  <si>
    <t>184/3</t>
  </si>
  <si>
    <t>185/1</t>
  </si>
  <si>
    <t>186/2</t>
  </si>
  <si>
    <t>187/1</t>
  </si>
  <si>
    <t>188/1</t>
  </si>
  <si>
    <t>189/2</t>
  </si>
  <si>
    <t>190/2</t>
  </si>
  <si>
    <t>191/1</t>
  </si>
  <si>
    <t>192/1</t>
  </si>
  <si>
    <t>169/С</t>
  </si>
  <si>
    <t>170/С</t>
  </si>
  <si>
    <t>171/2</t>
  </si>
  <si>
    <t>172/3</t>
  </si>
  <si>
    <t>173/1</t>
  </si>
  <si>
    <t>174/2</t>
  </si>
  <si>
    <t>175/1</t>
  </si>
  <si>
    <t>176/1</t>
  </si>
  <si>
    <t>177/2</t>
  </si>
  <si>
    <t>178/2</t>
  </si>
  <si>
    <t>179/1</t>
  </si>
  <si>
    <t>180/1</t>
  </si>
  <si>
    <t>157/С</t>
  </si>
  <si>
    <t>158/С</t>
  </si>
  <si>
    <t>159/2</t>
  </si>
  <si>
    <t>160/3</t>
  </si>
  <si>
    <t>161/1</t>
  </si>
  <si>
    <t>162/2</t>
  </si>
  <si>
    <t>163/1</t>
  </si>
  <si>
    <t>164/1</t>
  </si>
  <si>
    <t>165/2</t>
  </si>
  <si>
    <t>166/2</t>
  </si>
  <si>
    <t>167/1</t>
  </si>
  <si>
    <t>168/1</t>
  </si>
  <si>
    <t>145/С</t>
  </si>
  <si>
    <t>146/С</t>
  </si>
  <si>
    <t>147/2</t>
  </si>
  <si>
    <t>148/3</t>
  </si>
  <si>
    <t>149/1</t>
  </si>
  <si>
    <t>150/2</t>
  </si>
  <si>
    <t>151/1</t>
  </si>
  <si>
    <t>152/1</t>
  </si>
  <si>
    <t>153/2</t>
  </si>
  <si>
    <t>154/2</t>
  </si>
  <si>
    <t>155/1</t>
  </si>
  <si>
    <t>156/1</t>
  </si>
  <si>
    <t>133/С</t>
  </si>
  <si>
    <t>134/С</t>
  </si>
  <si>
    <t>135/2</t>
  </si>
  <si>
    <t>136/3</t>
  </si>
  <si>
    <t>137/1</t>
  </si>
  <si>
    <t>138/2</t>
  </si>
  <si>
    <t>139/1</t>
  </si>
  <si>
    <t>140/1</t>
  </si>
  <si>
    <t>141/2</t>
  </si>
  <si>
    <t>142/2</t>
  </si>
  <si>
    <t>143/1</t>
  </si>
  <si>
    <t>144/1</t>
  </si>
  <si>
    <t>121/С</t>
  </si>
  <si>
    <t>122/С</t>
  </si>
  <si>
    <t>123/2</t>
  </si>
  <si>
    <t>124/3</t>
  </si>
  <si>
    <t>125/1</t>
  </si>
  <si>
    <t>126/2</t>
  </si>
  <si>
    <t>127/1</t>
  </si>
  <si>
    <t>128/1</t>
  </si>
  <si>
    <t>129/2</t>
  </si>
  <si>
    <t>130/2</t>
  </si>
  <si>
    <t>131/1</t>
  </si>
  <si>
    <t>132/1</t>
  </si>
  <si>
    <t>109/С</t>
  </si>
  <si>
    <t>110/С</t>
  </si>
  <si>
    <t>111/2</t>
  </si>
  <si>
    <t>112/3</t>
  </si>
  <si>
    <t>113/1</t>
  </si>
  <si>
    <t>114/2</t>
  </si>
  <si>
    <t>115/1</t>
  </si>
  <si>
    <t>116/1</t>
  </si>
  <si>
    <t>117/2</t>
  </si>
  <si>
    <t>118/2</t>
  </si>
  <si>
    <t>119/1</t>
  </si>
  <si>
    <t>120/1</t>
  </si>
  <si>
    <t>97/С</t>
  </si>
  <si>
    <t>98/С</t>
  </si>
  <si>
    <t>99/2</t>
  </si>
  <si>
    <t>100/3</t>
  </si>
  <si>
    <t>101/1</t>
  </si>
  <si>
    <t>102/2</t>
  </si>
  <si>
    <t>103/1</t>
  </si>
  <si>
    <t>104/1</t>
  </si>
  <si>
    <t>105/2</t>
  </si>
  <si>
    <t>106/2</t>
  </si>
  <si>
    <t>107/1</t>
  </si>
  <si>
    <t>108/1</t>
  </si>
  <si>
    <t>85/С</t>
  </si>
  <si>
    <t>86/С</t>
  </si>
  <si>
    <t>87/2</t>
  </si>
  <si>
    <t>88/3</t>
  </si>
  <si>
    <t>89/1</t>
  </si>
  <si>
    <t>90/2</t>
  </si>
  <si>
    <t>91/1</t>
  </si>
  <si>
    <t>92/1</t>
  </si>
  <si>
    <t>93/2</t>
  </si>
  <si>
    <t>94/2</t>
  </si>
  <si>
    <t>95/1</t>
  </si>
  <si>
    <t>96/1</t>
  </si>
  <si>
    <t>73/С</t>
  </si>
  <si>
    <t>74/С</t>
  </si>
  <si>
    <t>75/2</t>
  </si>
  <si>
    <t>76/3</t>
  </si>
  <si>
    <t>77/1</t>
  </si>
  <si>
    <t>78/2</t>
  </si>
  <si>
    <t>79/1</t>
  </si>
  <si>
    <t>80/1</t>
  </si>
  <si>
    <t>81/2</t>
  </si>
  <si>
    <t>82/2</t>
  </si>
  <si>
    <t>83/1</t>
  </si>
  <si>
    <t>84/1</t>
  </si>
  <si>
    <t>61/С</t>
  </si>
  <si>
    <t>62/С</t>
  </si>
  <si>
    <t>63/2</t>
  </si>
  <si>
    <t>64/3</t>
  </si>
  <si>
    <t>65/1</t>
  </si>
  <si>
    <t>66/2</t>
  </si>
  <si>
    <t>67/1</t>
  </si>
  <si>
    <t>68/1</t>
  </si>
  <si>
    <t>69/2</t>
  </si>
  <si>
    <t>70/2</t>
  </si>
  <si>
    <t>71/1</t>
  </si>
  <si>
    <t>72/1</t>
  </si>
  <si>
    <t>49/С</t>
  </si>
  <si>
    <t>50/С</t>
  </si>
  <si>
    <t>51/2</t>
  </si>
  <si>
    <t>52/3</t>
  </si>
  <si>
    <t>53/1</t>
  </si>
  <si>
    <t>54/2</t>
  </si>
  <si>
    <t>55/1</t>
  </si>
  <si>
    <t>56/1</t>
  </si>
  <si>
    <t>57/2</t>
  </si>
  <si>
    <t>58/2</t>
  </si>
  <si>
    <t>59/1</t>
  </si>
  <si>
    <t>60/1</t>
  </si>
  <si>
    <t>37/С</t>
  </si>
  <si>
    <t>38/С</t>
  </si>
  <si>
    <t>39/2</t>
  </si>
  <si>
    <t>40/3</t>
  </si>
  <si>
    <t>41/1</t>
  </si>
  <si>
    <t>42/2</t>
  </si>
  <si>
    <t>43/1</t>
  </si>
  <si>
    <t>44/1</t>
  </si>
  <si>
    <t>45/2</t>
  </si>
  <si>
    <t>46/2</t>
  </si>
  <si>
    <t>47/1</t>
  </si>
  <si>
    <t>48/1</t>
  </si>
  <si>
    <t>25/С</t>
  </si>
  <si>
    <t>26/С</t>
  </si>
  <si>
    <t>27/2.</t>
  </si>
  <si>
    <t>28/3.</t>
  </si>
  <si>
    <t>29/1.</t>
  </si>
  <si>
    <t>30/2.</t>
  </si>
  <si>
    <t>31/1.</t>
  </si>
  <si>
    <t>32/1</t>
  </si>
  <si>
    <t>33/2</t>
  </si>
  <si>
    <t>34/2</t>
  </si>
  <si>
    <t>35/1.</t>
  </si>
  <si>
    <t>36/1.</t>
  </si>
  <si>
    <t>13/C</t>
  </si>
  <si>
    <t>14/C</t>
  </si>
  <si>
    <t>15/2.</t>
  </si>
  <si>
    <t>16/3.</t>
  </si>
  <si>
    <t>17/1.</t>
  </si>
  <si>
    <t>18/2.</t>
  </si>
  <si>
    <t>19/1.</t>
  </si>
  <si>
    <t>20/1.</t>
  </si>
  <si>
    <t>21/2.</t>
  </si>
  <si>
    <t>22/2.</t>
  </si>
  <si>
    <t>23/1.</t>
  </si>
  <si>
    <t>24/.</t>
  </si>
  <si>
    <t>1/C</t>
  </si>
  <si>
    <t>2/C</t>
  </si>
  <si>
    <t>3/2.</t>
  </si>
  <si>
    <t>4/3.</t>
  </si>
  <si>
    <t>5/1.</t>
  </si>
  <si>
    <t>6/2.</t>
  </si>
  <si>
    <t>7/1.</t>
  </si>
  <si>
    <t>8/1.</t>
  </si>
  <si>
    <t>9/2.</t>
  </si>
  <si>
    <t>10/2.</t>
  </si>
  <si>
    <t>11/1.</t>
  </si>
  <si>
    <t>12/1.</t>
  </si>
  <si>
    <t>1-12.</t>
  </si>
  <si>
    <t>1-13.</t>
  </si>
  <si>
    <t>1-14.</t>
  </si>
  <si>
    <t>1-15.</t>
  </si>
  <si>
    <t>1-16.</t>
  </si>
  <si>
    <t>1НЦ</t>
  </si>
  <si>
    <t>СХЕМА РАСПОЛОЖЕНИЯ КВАРТИР ИРИНОВСКИЙ, ДОМ 34</t>
  </si>
  <si>
    <t>260/4</t>
  </si>
  <si>
    <t>263/2</t>
  </si>
  <si>
    <t>254/4</t>
  </si>
  <si>
    <t>257/2</t>
  </si>
  <si>
    <t>241/1</t>
  </si>
  <si>
    <t>242/1</t>
  </si>
  <si>
    <t>244/2</t>
  </si>
  <si>
    <t>246/1</t>
  </si>
  <si>
    <t>247/2</t>
  </si>
  <si>
    <t>249/3</t>
  </si>
  <si>
    <t>251/C</t>
  </si>
  <si>
    <t>252/C</t>
  </si>
  <si>
    <t xml:space="preserve">229/1 </t>
  </si>
  <si>
    <t xml:space="preserve">230/1 </t>
  </si>
  <si>
    <t>232/2</t>
  </si>
  <si>
    <t>234/1</t>
  </si>
  <si>
    <t>235/2</t>
  </si>
  <si>
    <t>237/3</t>
  </si>
  <si>
    <t>239/C</t>
  </si>
  <si>
    <t>240/C</t>
  </si>
  <si>
    <t>217/1</t>
  </si>
  <si>
    <t>218/1</t>
  </si>
  <si>
    <t>220/2</t>
  </si>
  <si>
    <t>222/1</t>
  </si>
  <si>
    <t>223/2</t>
  </si>
  <si>
    <t>225/3</t>
  </si>
  <si>
    <t>227/C</t>
  </si>
  <si>
    <t>228/C</t>
  </si>
  <si>
    <t>205/1</t>
  </si>
  <si>
    <t>206/1</t>
  </si>
  <si>
    <t>208/2</t>
  </si>
  <si>
    <t>210/1</t>
  </si>
  <si>
    <t>211/2</t>
  </si>
  <si>
    <t>213/3</t>
  </si>
  <si>
    <t>215/C</t>
  </si>
  <si>
    <t>216/C</t>
  </si>
  <si>
    <t>193/1</t>
  </si>
  <si>
    <t>194/1</t>
  </si>
  <si>
    <t>196/2</t>
  </si>
  <si>
    <t>198/1</t>
  </si>
  <si>
    <t>199/2</t>
  </si>
  <si>
    <t>201/3</t>
  </si>
  <si>
    <t>203/C</t>
  </si>
  <si>
    <t>204/C</t>
  </si>
  <si>
    <t>181/1</t>
  </si>
  <si>
    <t>182/1</t>
  </si>
  <si>
    <t>184/2</t>
  </si>
  <si>
    <t>186/1</t>
  </si>
  <si>
    <t>187/2</t>
  </si>
  <si>
    <t>189/3</t>
  </si>
  <si>
    <t>191/C</t>
  </si>
  <si>
    <t>192/C</t>
  </si>
  <si>
    <t>169/1</t>
  </si>
  <si>
    <t>170/1</t>
  </si>
  <si>
    <t>172/2</t>
  </si>
  <si>
    <t>174/1</t>
  </si>
  <si>
    <t>175/2</t>
  </si>
  <si>
    <t>177/3</t>
  </si>
  <si>
    <t>179/C</t>
  </si>
  <si>
    <t>180/C</t>
  </si>
  <si>
    <t>157/1</t>
  </si>
  <si>
    <t>158/1</t>
  </si>
  <si>
    <t>160/2</t>
  </si>
  <si>
    <t>162/1</t>
  </si>
  <si>
    <t>163/2</t>
  </si>
  <si>
    <t>165/3</t>
  </si>
  <si>
    <t>167/C</t>
  </si>
  <si>
    <t>168/C</t>
  </si>
  <si>
    <t>145/1</t>
  </si>
  <si>
    <t>146/1</t>
  </si>
  <si>
    <t>148/2</t>
  </si>
  <si>
    <t>150/1</t>
  </si>
  <si>
    <t>151/2</t>
  </si>
  <si>
    <t>153/3</t>
  </si>
  <si>
    <t>155/C</t>
  </si>
  <si>
    <t>156/C</t>
  </si>
  <si>
    <t>133/1</t>
  </si>
  <si>
    <t>134/1</t>
  </si>
  <si>
    <t>136/2</t>
  </si>
  <si>
    <t>138/1</t>
  </si>
  <si>
    <t>139/2</t>
  </si>
  <si>
    <t>141/3</t>
  </si>
  <si>
    <t>143/C</t>
  </si>
  <si>
    <t>144/C</t>
  </si>
  <si>
    <t>121/1</t>
  </si>
  <si>
    <t>122/1</t>
  </si>
  <si>
    <t>124/2</t>
  </si>
  <si>
    <t>126/1</t>
  </si>
  <si>
    <t>127/2</t>
  </si>
  <si>
    <t>129/3</t>
  </si>
  <si>
    <t>131/C</t>
  </si>
  <si>
    <t>132/C</t>
  </si>
  <si>
    <t>109/1</t>
  </si>
  <si>
    <t>110/1</t>
  </si>
  <si>
    <t>112/2</t>
  </si>
  <si>
    <t>114/1</t>
  </si>
  <si>
    <t>115/2</t>
  </si>
  <si>
    <t>117/3</t>
  </si>
  <si>
    <t>119/C</t>
  </si>
  <si>
    <t>120/C</t>
  </si>
  <si>
    <t>97/1</t>
  </si>
  <si>
    <t>98/1</t>
  </si>
  <si>
    <t>100/2</t>
  </si>
  <si>
    <t>102/1</t>
  </si>
  <si>
    <t>103/2</t>
  </si>
  <si>
    <t>105/3</t>
  </si>
  <si>
    <t>107/C</t>
  </si>
  <si>
    <t>108/C</t>
  </si>
  <si>
    <t>85/1</t>
  </si>
  <si>
    <t>86/1</t>
  </si>
  <si>
    <t>88/2</t>
  </si>
  <si>
    <t>90/1</t>
  </si>
  <si>
    <t>91/2</t>
  </si>
  <si>
    <t>93/3</t>
  </si>
  <si>
    <t>95/C</t>
  </si>
  <si>
    <t>96/C</t>
  </si>
  <si>
    <t>73/1</t>
  </si>
  <si>
    <t>74/1</t>
  </si>
  <si>
    <t>76/2</t>
  </si>
  <si>
    <t>78/1</t>
  </si>
  <si>
    <t>79/2</t>
  </si>
  <si>
    <t>81/3</t>
  </si>
  <si>
    <t>83/C</t>
  </si>
  <si>
    <t>84/C</t>
  </si>
  <si>
    <t>61/1</t>
  </si>
  <si>
    <t>62/1</t>
  </si>
  <si>
    <t>64/2</t>
  </si>
  <si>
    <t>66/1</t>
  </si>
  <si>
    <t>67/2</t>
  </si>
  <si>
    <t>69/3</t>
  </si>
  <si>
    <t>71/C</t>
  </si>
  <si>
    <t>72/C</t>
  </si>
  <si>
    <t>49/1</t>
  </si>
  <si>
    <t>50/1</t>
  </si>
  <si>
    <t>52/2</t>
  </si>
  <si>
    <t>54/1</t>
  </si>
  <si>
    <t>55/2</t>
  </si>
  <si>
    <t>57/3</t>
  </si>
  <si>
    <t>59/C</t>
  </si>
  <si>
    <t>60/C</t>
  </si>
  <si>
    <t>37/1</t>
  </si>
  <si>
    <t>38/1</t>
  </si>
  <si>
    <t>40/2</t>
  </si>
  <si>
    <t>42/1</t>
  </si>
  <si>
    <t>43/2</t>
  </si>
  <si>
    <t>45/3</t>
  </si>
  <si>
    <t>47/C</t>
  </si>
  <si>
    <t>48/C</t>
  </si>
  <si>
    <t>25/1.</t>
  </si>
  <si>
    <t>26/1.</t>
  </si>
  <si>
    <t>28/2.</t>
  </si>
  <si>
    <t>30/1.</t>
  </si>
  <si>
    <t>31/2</t>
  </si>
  <si>
    <t>33/3</t>
  </si>
  <si>
    <t>35/C</t>
  </si>
  <si>
    <t>36/C</t>
  </si>
  <si>
    <t>13/1.</t>
  </si>
  <si>
    <t>14/1.</t>
  </si>
  <si>
    <t>16/2.</t>
  </si>
  <si>
    <t>17/2.</t>
  </si>
  <si>
    <t>19/2.</t>
  </si>
  <si>
    <t>20/2.</t>
  </si>
  <si>
    <t>21/3.</t>
  </si>
  <si>
    <t>23/C</t>
  </si>
  <si>
    <t>24/C</t>
  </si>
  <si>
    <t>1/1.</t>
  </si>
  <si>
    <t>2/1.</t>
  </si>
  <si>
    <t>4/2.</t>
  </si>
  <si>
    <t>5/2.</t>
  </si>
  <si>
    <t>7/2.</t>
  </si>
  <si>
    <t>8/2.</t>
  </si>
  <si>
    <t>9/3.</t>
  </si>
  <si>
    <t>11/C</t>
  </si>
  <si>
    <t>12/C</t>
  </si>
  <si>
    <t>1-8.</t>
  </si>
  <si>
    <t>1-9.</t>
  </si>
  <si>
    <t>1-11.</t>
  </si>
  <si>
    <t>+</t>
  </si>
  <si>
    <t>1 балкон:</t>
  </si>
  <si>
    <t>2- две стороны остеклены(1большая+1маленькая)</t>
  </si>
  <si>
    <t>3- три стороны остеклены(2маленькие+1большая)</t>
  </si>
  <si>
    <t>4- объеденены 2-а балкона: (2большие+2маленькие)=4 стороны остеклены</t>
  </si>
  <si>
    <t>13,86м2</t>
  </si>
  <si>
    <t>18,73м2</t>
  </si>
  <si>
    <t>27,72м2</t>
  </si>
  <si>
    <t>237 балконов</t>
  </si>
  <si>
    <t>8 балконов</t>
  </si>
  <si>
    <t>23 балкона</t>
  </si>
  <si>
    <t>Ириновский 32</t>
  </si>
  <si>
    <t>Ириновский 34</t>
  </si>
  <si>
    <t>Стоимость работ, руб</t>
  </si>
  <si>
    <t>Периодичность в год</t>
  </si>
  <si>
    <t>Стоимость_ВСЕГО, руб</t>
  </si>
  <si>
    <t>Тариф, руб/м2 в год</t>
  </si>
  <si>
    <t>Тариф, руб/м2 в месяц</t>
  </si>
  <si>
    <t>Резерв (10%)</t>
  </si>
  <si>
    <t>№ квартиры</t>
  </si>
  <si>
    <t>Площадь остекления</t>
  </si>
  <si>
    <t>Итого</t>
  </si>
  <si>
    <t>Площадь остекления, м2</t>
  </si>
  <si>
    <t>1 раз в год</t>
  </si>
  <si>
    <t>Ежемесячная плата за помывку остекления балконов по тарифу 1 раз в год, руб.</t>
  </si>
  <si>
    <t xml:space="preserve">Приложение №2 
(к вопросу №3  повестки дня собрания собственников с 27 по 01 июня 2019 года).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</si>
</sst>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" fontId="8" fillId="3" borderId="4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3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0" fillId="0" borderId="7" xfId="0" applyBorder="1"/>
    <xf numFmtId="0" fontId="0" fillId="0" borderId="2" xfId="0" applyBorder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" fontId="8" fillId="3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8" fillId="6" borderId="5" xfId="0" applyFont="1" applyFill="1" applyBorder="1" applyAlignment="1">
      <alignment horizontal="center"/>
    </xf>
    <xf numFmtId="0" fontId="1" fillId="6" borderId="0" xfId="0" applyFont="1" applyFill="1"/>
    <xf numFmtId="0" fontId="0" fillId="4" borderId="3" xfId="0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3" fontId="11" fillId="0" borderId="13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4" fontId="11" fillId="0" borderId="14" xfId="0" applyNumberFormat="1" applyFont="1" applyBorder="1"/>
    <xf numFmtId="4" fontId="12" fillId="0" borderId="15" xfId="0" applyNumberFormat="1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7" xfId="0" applyFont="1" applyBorder="1"/>
    <xf numFmtId="0" fontId="13" fillId="0" borderId="18" xfId="0" applyFont="1" applyBorder="1"/>
    <xf numFmtId="2" fontId="13" fillId="0" borderId="19" xfId="0" applyNumberFormat="1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3" xfId="0" applyFont="1" applyBorder="1"/>
    <xf numFmtId="0" fontId="13" fillId="0" borderId="16" xfId="0" applyFont="1" applyBorder="1"/>
    <xf numFmtId="2" fontId="13" fillId="0" borderId="24" xfId="0" applyNumberFormat="1" applyFont="1" applyBorder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3" fontId="13" fillId="0" borderId="22" xfId="0" applyNumberFormat="1" applyFont="1" applyBorder="1"/>
    <xf numFmtId="0" fontId="14" fillId="0" borderId="0" xfId="0" applyFont="1"/>
    <xf numFmtId="3" fontId="14" fillId="0" borderId="0" xfId="0" applyNumberFormat="1" applyFont="1"/>
    <xf numFmtId="0" fontId="13" fillId="0" borderId="0" xfId="0" applyFont="1" applyBorder="1" applyAlignment="1">
      <alignment horizontal="center" vertical="center" wrapText="1"/>
    </xf>
    <xf numFmtId="2" fontId="13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workbookViewId="0">
      <selection activeCell="A2" sqref="A2:AA2"/>
    </sheetView>
  </sheetViews>
  <sheetFormatPr defaultColWidth="9.109375" defaultRowHeight="14.4" x14ac:dyDescent="0.3"/>
  <cols>
    <col min="1" max="1" width="9.109375" style="2" customWidth="1"/>
    <col min="2" max="2" width="9.109375" style="1" customWidth="1"/>
    <col min="3" max="3" width="4.6640625" style="1" customWidth="1"/>
    <col min="4" max="4" width="9.109375" style="1" customWidth="1"/>
    <col min="5" max="5" width="4.6640625" style="1" customWidth="1"/>
    <col min="6" max="6" width="9.109375" style="1" customWidth="1"/>
    <col min="7" max="7" width="4.6640625" style="1" customWidth="1"/>
    <col min="8" max="8" width="9.109375" customWidth="1"/>
    <col min="9" max="9" width="4.6640625" customWidth="1"/>
    <col min="10" max="10" width="9.109375" style="1" customWidth="1"/>
    <col min="11" max="11" width="4.6640625" style="1" customWidth="1"/>
    <col min="12" max="12" width="9.109375" style="1" customWidth="1"/>
    <col min="13" max="13" width="4.6640625" style="1" customWidth="1"/>
    <col min="14" max="15" width="9.109375" style="1"/>
    <col min="16" max="16" width="4.6640625" style="1" customWidth="1"/>
    <col min="17" max="17" width="9.109375" style="1"/>
    <col min="18" max="18" width="4.6640625" style="1" customWidth="1"/>
    <col min="19" max="19" width="9.109375" style="1"/>
    <col min="20" max="20" width="4.6640625" style="1" customWidth="1"/>
    <col min="21" max="21" width="9.109375" style="1"/>
    <col min="22" max="22" width="4.6640625" style="1" customWidth="1"/>
    <col min="23" max="23" width="9.109375" style="1"/>
    <col min="24" max="24" width="4.6640625" style="1" customWidth="1"/>
    <col min="25" max="25" width="9.109375" style="1"/>
    <col min="26" max="26" width="4.6640625" style="1" customWidth="1"/>
    <col min="27" max="16384" width="9.109375" style="1"/>
  </cols>
  <sheetData>
    <row r="1" spans="1:27" ht="15" customHeight="1" x14ac:dyDescent="0.3">
      <c r="A1"/>
      <c r="B1"/>
      <c r="C1"/>
      <c r="D1"/>
      <c r="E1"/>
      <c r="F1"/>
      <c r="G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27" ht="1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" customHeight="1" x14ac:dyDescent="0.3">
      <c r="A5" s="16">
        <v>24</v>
      </c>
      <c r="B5" s="17"/>
      <c r="C5" s="18"/>
      <c r="D5" s="32" t="s">
        <v>1</v>
      </c>
      <c r="E5" s="59">
        <v>2</v>
      </c>
      <c r="F5" s="35" t="s">
        <v>449</v>
      </c>
      <c r="G5" s="69">
        <v>4</v>
      </c>
      <c r="H5" s="17" t="s">
        <v>2</v>
      </c>
      <c r="I5" s="70">
        <v>2</v>
      </c>
      <c r="J5" s="27" t="s">
        <v>3</v>
      </c>
      <c r="K5" s="42"/>
      <c r="L5" s="31"/>
      <c r="M5" s="70">
        <v>2</v>
      </c>
      <c r="N5" s="15"/>
      <c r="O5" s="19" t="s">
        <v>4</v>
      </c>
      <c r="P5" s="67">
        <v>4</v>
      </c>
      <c r="Q5" s="35" t="s">
        <v>449</v>
      </c>
      <c r="R5" s="66">
        <v>3</v>
      </c>
      <c r="S5" s="27" t="s">
        <v>5</v>
      </c>
      <c r="T5" s="31"/>
      <c r="U5" s="33"/>
      <c r="V5" s="68">
        <v>4</v>
      </c>
      <c r="W5" s="27" t="s">
        <v>6</v>
      </c>
      <c r="X5" s="31"/>
      <c r="Y5" s="33"/>
      <c r="Z5" s="68">
        <v>4</v>
      </c>
      <c r="AA5" s="29">
        <v>24</v>
      </c>
    </row>
    <row r="6" spans="1:27" ht="15" customHeight="1" x14ac:dyDescent="0.3">
      <c r="A6" s="16">
        <v>23</v>
      </c>
      <c r="B6" s="17"/>
      <c r="C6" s="18"/>
      <c r="D6" s="32" t="s">
        <v>7</v>
      </c>
      <c r="E6" s="59">
        <v>2</v>
      </c>
      <c r="F6" s="35" t="s">
        <v>449</v>
      </c>
      <c r="G6" s="69">
        <v>4</v>
      </c>
      <c r="H6" s="39" t="s">
        <v>8</v>
      </c>
      <c r="I6" s="71">
        <v>2</v>
      </c>
      <c r="J6" s="27" t="s">
        <v>9</v>
      </c>
      <c r="K6" s="42"/>
      <c r="L6" s="31"/>
      <c r="M6" s="70">
        <v>2</v>
      </c>
      <c r="N6" s="15"/>
      <c r="O6" s="19" t="s">
        <v>10</v>
      </c>
      <c r="P6" s="67">
        <v>4</v>
      </c>
      <c r="Q6" s="35" t="s">
        <v>449</v>
      </c>
      <c r="R6" s="66">
        <v>3</v>
      </c>
      <c r="S6" s="27" t="s">
        <v>11</v>
      </c>
      <c r="T6" s="31"/>
      <c r="U6" s="33"/>
      <c r="V6" s="68">
        <v>4</v>
      </c>
      <c r="W6" s="27" t="s">
        <v>12</v>
      </c>
      <c r="X6" s="31"/>
      <c r="Y6" s="33"/>
      <c r="Z6" s="68">
        <v>4</v>
      </c>
      <c r="AA6" s="29">
        <v>23</v>
      </c>
    </row>
    <row r="7" spans="1:27" ht="15" customHeight="1" x14ac:dyDescent="0.2">
      <c r="A7" s="20">
        <v>22</v>
      </c>
      <c r="B7" s="21" t="s">
        <v>13</v>
      </c>
      <c r="C7" s="56">
        <v>2</v>
      </c>
      <c r="D7" s="21" t="s">
        <v>14</v>
      </c>
      <c r="E7" s="56">
        <v>2</v>
      </c>
      <c r="F7" s="21" t="s">
        <v>15</v>
      </c>
      <c r="G7" s="34">
        <v>2</v>
      </c>
      <c r="H7" s="21" t="s">
        <v>16</v>
      </c>
      <c r="I7" s="56">
        <v>2</v>
      </c>
      <c r="J7" s="21" t="s">
        <v>17</v>
      </c>
      <c r="K7" s="56">
        <v>2</v>
      </c>
      <c r="L7" s="21" t="s">
        <v>18</v>
      </c>
      <c r="M7" s="56">
        <v>2</v>
      </c>
      <c r="N7" s="15"/>
      <c r="O7" s="21" t="s">
        <v>19</v>
      </c>
      <c r="P7" s="56">
        <v>2</v>
      </c>
      <c r="Q7" s="21" t="s">
        <v>20</v>
      </c>
      <c r="R7" s="65">
        <v>3</v>
      </c>
      <c r="S7" s="21" t="s">
        <v>21</v>
      </c>
      <c r="T7" s="56">
        <v>2</v>
      </c>
      <c r="U7" s="21" t="s">
        <v>22</v>
      </c>
      <c r="V7" s="56">
        <v>2</v>
      </c>
      <c r="W7" s="21" t="s">
        <v>23</v>
      </c>
      <c r="X7" s="34">
        <v>2</v>
      </c>
      <c r="Y7" s="21" t="s">
        <v>24</v>
      </c>
      <c r="Z7" s="56">
        <v>2</v>
      </c>
      <c r="AA7" s="20">
        <v>22</v>
      </c>
    </row>
    <row r="8" spans="1:27" ht="15" customHeight="1" x14ac:dyDescent="0.2">
      <c r="A8" s="20">
        <v>21</v>
      </c>
      <c r="B8" s="22" t="s">
        <v>25</v>
      </c>
      <c r="C8" s="56">
        <v>2</v>
      </c>
      <c r="D8" s="22" t="s">
        <v>26</v>
      </c>
      <c r="E8" s="56">
        <v>2</v>
      </c>
      <c r="F8" s="22" t="s">
        <v>27</v>
      </c>
      <c r="G8" s="34">
        <v>2</v>
      </c>
      <c r="H8" s="22" t="s">
        <v>28</v>
      </c>
      <c r="I8" s="56">
        <v>2</v>
      </c>
      <c r="J8" s="22" t="s">
        <v>29</v>
      </c>
      <c r="K8" s="56">
        <v>2</v>
      </c>
      <c r="L8" s="22" t="s">
        <v>30</v>
      </c>
      <c r="M8" s="56">
        <v>2</v>
      </c>
      <c r="N8" s="15"/>
      <c r="O8" s="22" t="s">
        <v>31</v>
      </c>
      <c r="P8" s="56">
        <v>2</v>
      </c>
      <c r="Q8" s="22" t="s">
        <v>32</v>
      </c>
      <c r="R8" s="65">
        <v>3</v>
      </c>
      <c r="S8" s="22" t="s">
        <v>33</v>
      </c>
      <c r="T8" s="56">
        <v>2</v>
      </c>
      <c r="U8" s="22" t="s">
        <v>34</v>
      </c>
      <c r="V8" s="56">
        <v>2</v>
      </c>
      <c r="W8" s="22" t="s">
        <v>35</v>
      </c>
      <c r="X8" s="34">
        <v>2</v>
      </c>
      <c r="Y8" s="22" t="s">
        <v>36</v>
      </c>
      <c r="Z8" s="56">
        <v>2</v>
      </c>
      <c r="AA8" s="20">
        <v>21</v>
      </c>
    </row>
    <row r="9" spans="1:27" ht="15" customHeight="1" x14ac:dyDescent="0.2">
      <c r="A9" s="20">
        <v>20</v>
      </c>
      <c r="B9" s="22" t="s">
        <v>37</v>
      </c>
      <c r="C9" s="56">
        <v>2</v>
      </c>
      <c r="D9" s="22" t="s">
        <v>38</v>
      </c>
      <c r="E9" s="56">
        <v>2</v>
      </c>
      <c r="F9" s="22" t="s">
        <v>39</v>
      </c>
      <c r="G9" s="34">
        <v>2</v>
      </c>
      <c r="H9" s="22" t="s">
        <v>40</v>
      </c>
      <c r="I9" s="56">
        <v>2</v>
      </c>
      <c r="J9" s="22" t="s">
        <v>41</v>
      </c>
      <c r="K9" s="56">
        <v>2</v>
      </c>
      <c r="L9" s="22" t="s">
        <v>42</v>
      </c>
      <c r="M9" s="56">
        <v>2</v>
      </c>
      <c r="N9" s="15"/>
      <c r="O9" s="22" t="s">
        <v>43</v>
      </c>
      <c r="P9" s="56">
        <v>2</v>
      </c>
      <c r="Q9" s="22" t="s">
        <v>44</v>
      </c>
      <c r="R9" s="65">
        <v>3</v>
      </c>
      <c r="S9" s="22" t="s">
        <v>45</v>
      </c>
      <c r="T9" s="56">
        <v>2</v>
      </c>
      <c r="U9" s="22" t="s">
        <v>46</v>
      </c>
      <c r="V9" s="56">
        <v>2</v>
      </c>
      <c r="W9" s="22" t="s">
        <v>47</v>
      </c>
      <c r="X9" s="34">
        <v>2</v>
      </c>
      <c r="Y9" s="22" t="s">
        <v>48</v>
      </c>
      <c r="Z9" s="56">
        <v>2</v>
      </c>
      <c r="AA9" s="20">
        <v>20</v>
      </c>
    </row>
    <row r="10" spans="1:27" ht="15" customHeight="1" x14ac:dyDescent="0.2">
      <c r="A10" s="20">
        <v>19</v>
      </c>
      <c r="B10" s="22" t="s">
        <v>49</v>
      </c>
      <c r="C10" s="56">
        <v>2</v>
      </c>
      <c r="D10" s="22" t="s">
        <v>50</v>
      </c>
      <c r="E10" s="56">
        <v>2</v>
      </c>
      <c r="F10" s="22" t="s">
        <v>51</v>
      </c>
      <c r="G10" s="34">
        <v>2</v>
      </c>
      <c r="H10" s="22" t="s">
        <v>52</v>
      </c>
      <c r="I10" s="56">
        <v>2</v>
      </c>
      <c r="J10" s="22" t="s">
        <v>53</v>
      </c>
      <c r="K10" s="56">
        <v>2</v>
      </c>
      <c r="L10" s="22" t="s">
        <v>54</v>
      </c>
      <c r="M10" s="56">
        <v>2</v>
      </c>
      <c r="N10" s="15"/>
      <c r="O10" s="22" t="s">
        <v>55</v>
      </c>
      <c r="P10" s="56">
        <v>2</v>
      </c>
      <c r="Q10" s="22" t="s">
        <v>56</v>
      </c>
      <c r="R10" s="65">
        <v>3</v>
      </c>
      <c r="S10" s="22" t="s">
        <v>57</v>
      </c>
      <c r="T10" s="56">
        <v>2</v>
      </c>
      <c r="U10" s="22" t="s">
        <v>58</v>
      </c>
      <c r="V10" s="56">
        <v>2</v>
      </c>
      <c r="W10" s="22" t="s">
        <v>59</v>
      </c>
      <c r="X10" s="34">
        <v>2</v>
      </c>
      <c r="Y10" s="22" t="s">
        <v>60</v>
      </c>
      <c r="Z10" s="56">
        <v>2</v>
      </c>
      <c r="AA10" s="20">
        <v>19</v>
      </c>
    </row>
    <row r="11" spans="1:27" ht="15" customHeight="1" x14ac:dyDescent="0.2">
      <c r="A11" s="20">
        <v>18</v>
      </c>
      <c r="B11" s="22" t="s">
        <v>61</v>
      </c>
      <c r="C11" s="56">
        <v>2</v>
      </c>
      <c r="D11" s="22" t="s">
        <v>62</v>
      </c>
      <c r="E11" s="56">
        <v>2</v>
      </c>
      <c r="F11" s="22" t="s">
        <v>63</v>
      </c>
      <c r="G11" s="34">
        <v>2</v>
      </c>
      <c r="H11" s="22" t="s">
        <v>64</v>
      </c>
      <c r="I11" s="56">
        <v>2</v>
      </c>
      <c r="J11" s="22" t="s">
        <v>65</v>
      </c>
      <c r="K11" s="56">
        <v>2</v>
      </c>
      <c r="L11" s="22" t="s">
        <v>66</v>
      </c>
      <c r="M11" s="56">
        <v>2</v>
      </c>
      <c r="N11" s="15"/>
      <c r="O11" s="22" t="s">
        <v>67</v>
      </c>
      <c r="P11" s="56">
        <v>2</v>
      </c>
      <c r="Q11" s="22" t="s">
        <v>68</v>
      </c>
      <c r="R11" s="65">
        <v>3</v>
      </c>
      <c r="S11" s="22" t="s">
        <v>69</v>
      </c>
      <c r="T11" s="56">
        <v>2</v>
      </c>
      <c r="U11" s="22" t="s">
        <v>70</v>
      </c>
      <c r="V11" s="56">
        <v>2</v>
      </c>
      <c r="W11" s="22" t="s">
        <v>71</v>
      </c>
      <c r="X11" s="34">
        <v>2</v>
      </c>
      <c r="Y11" s="22" t="s">
        <v>72</v>
      </c>
      <c r="Z11" s="56">
        <v>2</v>
      </c>
      <c r="AA11" s="20">
        <v>18</v>
      </c>
    </row>
    <row r="12" spans="1:27" ht="15" customHeight="1" x14ac:dyDescent="0.2">
      <c r="A12" s="20">
        <v>17</v>
      </c>
      <c r="B12" s="22" t="s">
        <v>73</v>
      </c>
      <c r="C12" s="56">
        <v>2</v>
      </c>
      <c r="D12" s="22" t="s">
        <v>74</v>
      </c>
      <c r="E12" s="56">
        <v>2</v>
      </c>
      <c r="F12" s="22" t="s">
        <v>75</v>
      </c>
      <c r="G12" s="34">
        <v>2</v>
      </c>
      <c r="H12" s="22" t="s">
        <v>76</v>
      </c>
      <c r="I12" s="56">
        <v>2</v>
      </c>
      <c r="J12" s="22" t="s">
        <v>77</v>
      </c>
      <c r="K12" s="56">
        <v>2</v>
      </c>
      <c r="L12" s="22" t="s">
        <v>78</v>
      </c>
      <c r="M12" s="56">
        <v>2</v>
      </c>
      <c r="N12" s="15"/>
      <c r="O12" s="22" t="s">
        <v>79</v>
      </c>
      <c r="P12" s="56">
        <v>2</v>
      </c>
      <c r="Q12" s="22" t="s">
        <v>80</v>
      </c>
      <c r="R12" s="65">
        <v>3</v>
      </c>
      <c r="S12" s="22" t="s">
        <v>81</v>
      </c>
      <c r="T12" s="56">
        <v>2</v>
      </c>
      <c r="U12" s="22" t="s">
        <v>82</v>
      </c>
      <c r="V12" s="56">
        <v>2</v>
      </c>
      <c r="W12" s="22" t="s">
        <v>83</v>
      </c>
      <c r="X12" s="34">
        <v>2</v>
      </c>
      <c r="Y12" s="22" t="s">
        <v>84</v>
      </c>
      <c r="Z12" s="56">
        <v>2</v>
      </c>
      <c r="AA12" s="20">
        <v>17</v>
      </c>
    </row>
    <row r="13" spans="1:27" ht="15" customHeight="1" x14ac:dyDescent="0.2">
      <c r="A13" s="20">
        <v>16</v>
      </c>
      <c r="B13" s="22" t="s">
        <v>85</v>
      </c>
      <c r="C13" s="56">
        <v>2</v>
      </c>
      <c r="D13" s="22" t="s">
        <v>86</v>
      </c>
      <c r="E13" s="56">
        <v>2</v>
      </c>
      <c r="F13" s="22" t="s">
        <v>87</v>
      </c>
      <c r="G13" s="34">
        <v>2</v>
      </c>
      <c r="H13" s="22" t="s">
        <v>88</v>
      </c>
      <c r="I13" s="56">
        <v>2</v>
      </c>
      <c r="J13" s="22" t="s">
        <v>89</v>
      </c>
      <c r="K13" s="56">
        <v>2</v>
      </c>
      <c r="L13" s="22" t="s">
        <v>90</v>
      </c>
      <c r="M13" s="56">
        <v>2</v>
      </c>
      <c r="N13" s="15"/>
      <c r="O13" s="22" t="s">
        <v>91</v>
      </c>
      <c r="P13" s="56">
        <v>2</v>
      </c>
      <c r="Q13" s="22" t="s">
        <v>92</v>
      </c>
      <c r="R13" s="65">
        <v>3</v>
      </c>
      <c r="S13" s="22" t="s">
        <v>93</v>
      </c>
      <c r="T13" s="56">
        <v>2</v>
      </c>
      <c r="U13" s="22" t="s">
        <v>94</v>
      </c>
      <c r="V13" s="56">
        <v>2</v>
      </c>
      <c r="W13" s="22" t="s">
        <v>95</v>
      </c>
      <c r="X13" s="34">
        <v>2</v>
      </c>
      <c r="Y13" s="22" t="s">
        <v>96</v>
      </c>
      <c r="Z13" s="56">
        <v>2</v>
      </c>
      <c r="AA13" s="20">
        <v>16</v>
      </c>
    </row>
    <row r="14" spans="1:27" ht="15" customHeight="1" x14ac:dyDescent="0.2">
      <c r="A14" s="20">
        <v>15</v>
      </c>
      <c r="B14" s="22" t="s">
        <v>97</v>
      </c>
      <c r="C14" s="56">
        <v>2</v>
      </c>
      <c r="D14" s="22" t="s">
        <v>98</v>
      </c>
      <c r="E14" s="56">
        <v>2</v>
      </c>
      <c r="F14" s="22" t="s">
        <v>99</v>
      </c>
      <c r="G14" s="34">
        <v>2</v>
      </c>
      <c r="H14" s="22" t="s">
        <v>100</v>
      </c>
      <c r="I14" s="56">
        <v>2</v>
      </c>
      <c r="J14" s="22" t="s">
        <v>101</v>
      </c>
      <c r="K14" s="56">
        <v>2</v>
      </c>
      <c r="L14" s="22" t="s">
        <v>102</v>
      </c>
      <c r="M14" s="56">
        <v>2</v>
      </c>
      <c r="N14" s="15"/>
      <c r="O14" s="22" t="s">
        <v>103</v>
      </c>
      <c r="P14" s="56">
        <v>2</v>
      </c>
      <c r="Q14" s="22" t="s">
        <v>104</v>
      </c>
      <c r="R14" s="65">
        <v>3</v>
      </c>
      <c r="S14" s="22" t="s">
        <v>105</v>
      </c>
      <c r="T14" s="56">
        <v>2</v>
      </c>
      <c r="U14" s="22" t="s">
        <v>106</v>
      </c>
      <c r="V14" s="56">
        <v>2</v>
      </c>
      <c r="W14" s="22" t="s">
        <v>107</v>
      </c>
      <c r="X14" s="34">
        <v>2</v>
      </c>
      <c r="Y14" s="22" t="s">
        <v>108</v>
      </c>
      <c r="Z14" s="56">
        <v>2</v>
      </c>
      <c r="AA14" s="20">
        <v>15</v>
      </c>
    </row>
    <row r="15" spans="1:27" ht="15" customHeight="1" x14ac:dyDescent="0.2">
      <c r="A15" s="20">
        <v>14</v>
      </c>
      <c r="B15" s="22" t="s">
        <v>109</v>
      </c>
      <c r="C15" s="56">
        <v>2</v>
      </c>
      <c r="D15" s="22" t="s">
        <v>110</v>
      </c>
      <c r="E15" s="56">
        <v>2</v>
      </c>
      <c r="F15" s="22" t="s">
        <v>111</v>
      </c>
      <c r="G15" s="34">
        <v>2</v>
      </c>
      <c r="H15" s="22" t="s">
        <v>112</v>
      </c>
      <c r="I15" s="56">
        <v>2</v>
      </c>
      <c r="J15" s="22" t="s">
        <v>113</v>
      </c>
      <c r="K15" s="56">
        <v>2</v>
      </c>
      <c r="L15" s="22" t="s">
        <v>114</v>
      </c>
      <c r="M15" s="56">
        <v>2</v>
      </c>
      <c r="N15" s="15"/>
      <c r="O15" s="22" t="s">
        <v>115</v>
      </c>
      <c r="P15" s="56">
        <v>2</v>
      </c>
      <c r="Q15" s="22" t="s">
        <v>116</v>
      </c>
      <c r="R15" s="65">
        <v>3</v>
      </c>
      <c r="S15" s="22" t="s">
        <v>117</v>
      </c>
      <c r="T15" s="56">
        <v>2</v>
      </c>
      <c r="U15" s="22" t="s">
        <v>118</v>
      </c>
      <c r="V15" s="56">
        <v>2</v>
      </c>
      <c r="W15" s="22" t="s">
        <v>119</v>
      </c>
      <c r="X15" s="34">
        <v>2</v>
      </c>
      <c r="Y15" s="22" t="s">
        <v>120</v>
      </c>
      <c r="Z15" s="56">
        <v>2</v>
      </c>
      <c r="AA15" s="20">
        <v>14</v>
      </c>
    </row>
    <row r="16" spans="1:27" ht="15" customHeight="1" x14ac:dyDescent="0.2">
      <c r="A16" s="20">
        <v>13</v>
      </c>
      <c r="B16" s="22" t="s">
        <v>121</v>
      </c>
      <c r="C16" s="56">
        <v>2</v>
      </c>
      <c r="D16" s="22" t="s">
        <v>122</v>
      </c>
      <c r="E16" s="56">
        <v>2</v>
      </c>
      <c r="F16" s="22" t="s">
        <v>123</v>
      </c>
      <c r="G16" s="34">
        <v>2</v>
      </c>
      <c r="H16" s="22" t="s">
        <v>124</v>
      </c>
      <c r="I16" s="56">
        <v>2</v>
      </c>
      <c r="J16" s="22" t="s">
        <v>125</v>
      </c>
      <c r="K16" s="56">
        <v>2</v>
      </c>
      <c r="L16" s="22" t="s">
        <v>126</v>
      </c>
      <c r="M16" s="56">
        <v>2</v>
      </c>
      <c r="N16" s="15"/>
      <c r="O16" s="22" t="s">
        <v>127</v>
      </c>
      <c r="P16" s="56">
        <v>2</v>
      </c>
      <c r="Q16" s="22" t="s">
        <v>128</v>
      </c>
      <c r="R16" s="65">
        <v>3</v>
      </c>
      <c r="S16" s="22" t="s">
        <v>129</v>
      </c>
      <c r="T16" s="56">
        <v>2</v>
      </c>
      <c r="U16" s="22" t="s">
        <v>130</v>
      </c>
      <c r="V16" s="56">
        <v>2</v>
      </c>
      <c r="W16" s="22" t="s">
        <v>131</v>
      </c>
      <c r="X16" s="34">
        <v>2</v>
      </c>
      <c r="Y16" s="22" t="s">
        <v>132</v>
      </c>
      <c r="Z16" s="56">
        <v>2</v>
      </c>
      <c r="AA16" s="20">
        <v>13</v>
      </c>
    </row>
    <row r="17" spans="1:27" ht="15" customHeight="1" x14ac:dyDescent="0.2">
      <c r="A17" s="20">
        <v>12</v>
      </c>
      <c r="B17" s="22" t="s">
        <v>133</v>
      </c>
      <c r="C17" s="56">
        <v>2</v>
      </c>
      <c r="D17" s="22" t="s">
        <v>134</v>
      </c>
      <c r="E17" s="56">
        <v>2</v>
      </c>
      <c r="F17" s="22" t="s">
        <v>135</v>
      </c>
      <c r="G17" s="34">
        <v>2</v>
      </c>
      <c r="H17" s="22" t="s">
        <v>136</v>
      </c>
      <c r="I17" s="56">
        <v>2</v>
      </c>
      <c r="J17" s="22" t="s">
        <v>137</v>
      </c>
      <c r="K17" s="56">
        <v>2</v>
      </c>
      <c r="L17" s="22" t="s">
        <v>138</v>
      </c>
      <c r="M17" s="56">
        <v>2</v>
      </c>
      <c r="N17" s="15"/>
      <c r="O17" s="22" t="s">
        <v>139</v>
      </c>
      <c r="P17" s="56">
        <v>2</v>
      </c>
      <c r="Q17" s="22" t="s">
        <v>140</v>
      </c>
      <c r="R17" s="65">
        <v>3</v>
      </c>
      <c r="S17" s="22" t="s">
        <v>141</v>
      </c>
      <c r="T17" s="56">
        <v>2</v>
      </c>
      <c r="U17" s="22" t="s">
        <v>142</v>
      </c>
      <c r="V17" s="56">
        <v>2</v>
      </c>
      <c r="W17" s="22" t="s">
        <v>143</v>
      </c>
      <c r="X17" s="34">
        <v>2</v>
      </c>
      <c r="Y17" s="22" t="s">
        <v>144</v>
      </c>
      <c r="Z17" s="56">
        <v>2</v>
      </c>
      <c r="AA17" s="20">
        <v>12</v>
      </c>
    </row>
    <row r="18" spans="1:27" ht="15" customHeight="1" x14ac:dyDescent="0.2">
      <c r="A18" s="20">
        <v>11</v>
      </c>
      <c r="B18" s="22" t="s">
        <v>145</v>
      </c>
      <c r="C18" s="56">
        <v>2</v>
      </c>
      <c r="D18" s="22" t="s">
        <v>146</v>
      </c>
      <c r="E18" s="56">
        <v>2</v>
      </c>
      <c r="F18" s="22" t="s">
        <v>147</v>
      </c>
      <c r="G18" s="34">
        <v>2</v>
      </c>
      <c r="H18" s="22" t="s">
        <v>148</v>
      </c>
      <c r="I18" s="56">
        <v>2</v>
      </c>
      <c r="J18" s="22" t="s">
        <v>149</v>
      </c>
      <c r="K18" s="56">
        <v>2</v>
      </c>
      <c r="L18" s="22" t="s">
        <v>150</v>
      </c>
      <c r="M18" s="56">
        <v>2</v>
      </c>
      <c r="N18" s="15"/>
      <c r="O18" s="22" t="s">
        <v>151</v>
      </c>
      <c r="P18" s="56">
        <v>2</v>
      </c>
      <c r="Q18" s="22" t="s">
        <v>152</v>
      </c>
      <c r="R18" s="65">
        <v>3</v>
      </c>
      <c r="S18" s="22" t="s">
        <v>153</v>
      </c>
      <c r="T18" s="56">
        <v>2</v>
      </c>
      <c r="U18" s="22" t="s">
        <v>154</v>
      </c>
      <c r="V18" s="56">
        <v>2</v>
      </c>
      <c r="W18" s="22" t="s">
        <v>155</v>
      </c>
      <c r="X18" s="34">
        <v>2</v>
      </c>
      <c r="Y18" s="22" t="s">
        <v>156</v>
      </c>
      <c r="Z18" s="56">
        <v>2</v>
      </c>
      <c r="AA18" s="20">
        <v>11</v>
      </c>
    </row>
    <row r="19" spans="1:27" ht="15" customHeight="1" x14ac:dyDescent="0.2">
      <c r="A19" s="20">
        <v>10</v>
      </c>
      <c r="B19" s="22" t="s">
        <v>157</v>
      </c>
      <c r="C19" s="56">
        <v>2</v>
      </c>
      <c r="D19" s="22" t="s">
        <v>158</v>
      </c>
      <c r="E19" s="56">
        <v>2</v>
      </c>
      <c r="F19" s="22" t="s">
        <v>159</v>
      </c>
      <c r="G19" s="34">
        <v>2</v>
      </c>
      <c r="H19" s="22" t="s">
        <v>160</v>
      </c>
      <c r="I19" s="56">
        <v>2</v>
      </c>
      <c r="J19" s="22" t="s">
        <v>161</v>
      </c>
      <c r="K19" s="56">
        <v>2</v>
      </c>
      <c r="L19" s="22" t="s">
        <v>162</v>
      </c>
      <c r="M19" s="56">
        <v>2</v>
      </c>
      <c r="N19" s="15"/>
      <c r="O19" s="22" t="s">
        <v>163</v>
      </c>
      <c r="P19" s="56">
        <v>2</v>
      </c>
      <c r="Q19" s="22" t="s">
        <v>164</v>
      </c>
      <c r="R19" s="65">
        <v>3</v>
      </c>
      <c r="S19" s="22" t="s">
        <v>165</v>
      </c>
      <c r="T19" s="56">
        <v>2</v>
      </c>
      <c r="U19" s="22" t="s">
        <v>166</v>
      </c>
      <c r="V19" s="56">
        <v>2</v>
      </c>
      <c r="W19" s="22" t="s">
        <v>167</v>
      </c>
      <c r="X19" s="34">
        <v>2</v>
      </c>
      <c r="Y19" s="22" t="s">
        <v>168</v>
      </c>
      <c r="Z19" s="56">
        <v>2</v>
      </c>
      <c r="AA19" s="20">
        <v>10</v>
      </c>
    </row>
    <row r="20" spans="1:27" ht="15" customHeight="1" x14ac:dyDescent="0.2">
      <c r="A20" s="20">
        <v>9</v>
      </c>
      <c r="B20" s="22" t="s">
        <v>169</v>
      </c>
      <c r="C20" s="56">
        <v>2</v>
      </c>
      <c r="D20" s="22" t="s">
        <v>170</v>
      </c>
      <c r="E20" s="56">
        <v>2</v>
      </c>
      <c r="F20" s="22" t="s">
        <v>171</v>
      </c>
      <c r="G20" s="34">
        <v>2</v>
      </c>
      <c r="H20" s="22" t="s">
        <v>172</v>
      </c>
      <c r="I20" s="56">
        <v>2</v>
      </c>
      <c r="J20" s="22" t="s">
        <v>173</v>
      </c>
      <c r="K20" s="56">
        <v>2</v>
      </c>
      <c r="L20" s="22" t="s">
        <v>174</v>
      </c>
      <c r="M20" s="56">
        <v>2</v>
      </c>
      <c r="N20" s="15"/>
      <c r="O20" s="22" t="s">
        <v>175</v>
      </c>
      <c r="P20" s="56">
        <v>2</v>
      </c>
      <c r="Q20" s="22" t="s">
        <v>176</v>
      </c>
      <c r="R20" s="65">
        <v>3</v>
      </c>
      <c r="S20" s="22" t="s">
        <v>177</v>
      </c>
      <c r="T20" s="56">
        <v>2</v>
      </c>
      <c r="U20" s="22" t="s">
        <v>178</v>
      </c>
      <c r="V20" s="56">
        <v>2</v>
      </c>
      <c r="W20" s="22" t="s">
        <v>179</v>
      </c>
      <c r="X20" s="34">
        <v>2</v>
      </c>
      <c r="Y20" s="22" t="s">
        <v>180</v>
      </c>
      <c r="Z20" s="56">
        <v>2</v>
      </c>
      <c r="AA20" s="20">
        <v>9</v>
      </c>
    </row>
    <row r="21" spans="1:27" ht="15" customHeight="1" x14ac:dyDescent="0.2">
      <c r="A21" s="20">
        <v>8</v>
      </c>
      <c r="B21" s="22" t="s">
        <v>181</v>
      </c>
      <c r="C21" s="56">
        <v>2</v>
      </c>
      <c r="D21" s="22" t="s">
        <v>182</v>
      </c>
      <c r="E21" s="56">
        <v>2</v>
      </c>
      <c r="F21" s="22" t="s">
        <v>183</v>
      </c>
      <c r="G21" s="34">
        <v>2</v>
      </c>
      <c r="H21" s="22" t="s">
        <v>184</v>
      </c>
      <c r="I21" s="56">
        <v>2</v>
      </c>
      <c r="J21" s="22" t="s">
        <v>185</v>
      </c>
      <c r="K21" s="56">
        <v>2</v>
      </c>
      <c r="L21" s="22" t="s">
        <v>186</v>
      </c>
      <c r="M21" s="56">
        <v>2</v>
      </c>
      <c r="N21" s="15"/>
      <c r="O21" s="22" t="s">
        <v>187</v>
      </c>
      <c r="P21" s="56">
        <v>2</v>
      </c>
      <c r="Q21" s="22" t="s">
        <v>188</v>
      </c>
      <c r="R21" s="65">
        <v>3</v>
      </c>
      <c r="S21" s="22" t="s">
        <v>189</v>
      </c>
      <c r="T21" s="56">
        <v>2</v>
      </c>
      <c r="U21" s="22" t="s">
        <v>190</v>
      </c>
      <c r="V21" s="56">
        <v>2</v>
      </c>
      <c r="W21" s="22" t="s">
        <v>191</v>
      </c>
      <c r="X21" s="34">
        <v>2</v>
      </c>
      <c r="Y21" s="22" t="s">
        <v>192</v>
      </c>
      <c r="Z21" s="56">
        <v>2</v>
      </c>
      <c r="AA21" s="20">
        <v>8</v>
      </c>
    </row>
    <row r="22" spans="1:27" ht="15" customHeight="1" x14ac:dyDescent="0.2">
      <c r="A22" s="20">
        <v>7</v>
      </c>
      <c r="B22" s="22" t="s">
        <v>193</v>
      </c>
      <c r="C22" s="56">
        <v>2</v>
      </c>
      <c r="D22" s="22" t="s">
        <v>194</v>
      </c>
      <c r="E22" s="56">
        <v>2</v>
      </c>
      <c r="F22" s="22" t="s">
        <v>195</v>
      </c>
      <c r="G22" s="34">
        <v>2</v>
      </c>
      <c r="H22" s="22" t="s">
        <v>196</v>
      </c>
      <c r="I22" s="56">
        <v>2</v>
      </c>
      <c r="J22" s="22" t="s">
        <v>197</v>
      </c>
      <c r="K22" s="56">
        <v>2</v>
      </c>
      <c r="L22" s="22" t="s">
        <v>198</v>
      </c>
      <c r="M22" s="56">
        <v>2</v>
      </c>
      <c r="N22" s="15"/>
      <c r="O22" s="22" t="s">
        <v>199</v>
      </c>
      <c r="P22" s="56">
        <v>2</v>
      </c>
      <c r="Q22" s="22" t="s">
        <v>200</v>
      </c>
      <c r="R22" s="65">
        <v>3</v>
      </c>
      <c r="S22" s="22" t="s">
        <v>201</v>
      </c>
      <c r="T22" s="56">
        <v>2</v>
      </c>
      <c r="U22" s="22" t="s">
        <v>202</v>
      </c>
      <c r="V22" s="56">
        <v>2</v>
      </c>
      <c r="W22" s="22" t="s">
        <v>203</v>
      </c>
      <c r="X22" s="34">
        <v>2</v>
      </c>
      <c r="Y22" s="22" t="s">
        <v>204</v>
      </c>
      <c r="Z22" s="56">
        <v>2</v>
      </c>
      <c r="AA22" s="20">
        <v>7</v>
      </c>
    </row>
    <row r="23" spans="1:27" ht="15" customHeight="1" x14ac:dyDescent="0.2">
      <c r="A23" s="20">
        <v>6</v>
      </c>
      <c r="B23" s="22" t="s">
        <v>205</v>
      </c>
      <c r="C23" s="56">
        <v>2</v>
      </c>
      <c r="D23" s="22" t="s">
        <v>206</v>
      </c>
      <c r="E23" s="56">
        <v>2</v>
      </c>
      <c r="F23" s="22" t="s">
        <v>207</v>
      </c>
      <c r="G23" s="34">
        <v>2</v>
      </c>
      <c r="H23" s="22" t="s">
        <v>208</v>
      </c>
      <c r="I23" s="56">
        <v>2</v>
      </c>
      <c r="J23" s="22" t="s">
        <v>209</v>
      </c>
      <c r="K23" s="56">
        <v>2</v>
      </c>
      <c r="L23" s="22" t="s">
        <v>210</v>
      </c>
      <c r="M23" s="56">
        <v>2</v>
      </c>
      <c r="N23" s="15"/>
      <c r="O23" s="22" t="s">
        <v>211</v>
      </c>
      <c r="P23" s="56">
        <v>2</v>
      </c>
      <c r="Q23" s="22" t="s">
        <v>212</v>
      </c>
      <c r="R23" s="65">
        <v>3</v>
      </c>
      <c r="S23" s="22" t="s">
        <v>213</v>
      </c>
      <c r="T23" s="56">
        <v>2</v>
      </c>
      <c r="U23" s="22" t="s">
        <v>214</v>
      </c>
      <c r="V23" s="56">
        <v>2</v>
      </c>
      <c r="W23" s="22" t="s">
        <v>215</v>
      </c>
      <c r="X23" s="34">
        <v>2</v>
      </c>
      <c r="Y23" s="22" t="s">
        <v>216</v>
      </c>
      <c r="Z23" s="56">
        <v>2</v>
      </c>
      <c r="AA23" s="20">
        <v>6</v>
      </c>
    </row>
    <row r="24" spans="1:27" ht="15" customHeight="1" x14ac:dyDescent="0.2">
      <c r="A24" s="20">
        <v>5</v>
      </c>
      <c r="B24" s="22" t="s">
        <v>217</v>
      </c>
      <c r="C24" s="56">
        <v>2</v>
      </c>
      <c r="D24" s="22" t="s">
        <v>218</v>
      </c>
      <c r="E24" s="56">
        <v>2</v>
      </c>
      <c r="F24" s="22" t="s">
        <v>219</v>
      </c>
      <c r="G24" s="34">
        <v>2</v>
      </c>
      <c r="H24" s="22" t="s">
        <v>220</v>
      </c>
      <c r="I24" s="56">
        <v>2</v>
      </c>
      <c r="J24" s="22" t="s">
        <v>221</v>
      </c>
      <c r="K24" s="56">
        <v>2</v>
      </c>
      <c r="L24" s="22" t="s">
        <v>222</v>
      </c>
      <c r="M24" s="56">
        <v>2</v>
      </c>
      <c r="N24" s="15"/>
      <c r="O24" s="22" t="s">
        <v>223</v>
      </c>
      <c r="P24" s="56">
        <v>2</v>
      </c>
      <c r="Q24" s="22" t="s">
        <v>224</v>
      </c>
      <c r="R24" s="65">
        <v>3</v>
      </c>
      <c r="S24" s="22" t="s">
        <v>225</v>
      </c>
      <c r="T24" s="56">
        <v>2</v>
      </c>
      <c r="U24" s="22" t="s">
        <v>226</v>
      </c>
      <c r="V24" s="56">
        <v>2</v>
      </c>
      <c r="W24" s="22" t="s">
        <v>227</v>
      </c>
      <c r="X24" s="34">
        <v>2</v>
      </c>
      <c r="Y24" s="22" t="s">
        <v>228</v>
      </c>
      <c r="Z24" s="56">
        <v>2</v>
      </c>
      <c r="AA24" s="20">
        <v>5</v>
      </c>
    </row>
    <row r="25" spans="1:27" ht="15" customHeight="1" x14ac:dyDescent="0.2">
      <c r="A25" s="20">
        <v>4</v>
      </c>
      <c r="B25" s="23" t="s">
        <v>229</v>
      </c>
      <c r="C25" s="56">
        <v>2</v>
      </c>
      <c r="D25" s="22" t="s">
        <v>230</v>
      </c>
      <c r="E25" s="56">
        <v>2</v>
      </c>
      <c r="F25" s="23" t="s">
        <v>231</v>
      </c>
      <c r="G25" s="34">
        <v>2</v>
      </c>
      <c r="H25" s="22" t="s">
        <v>232</v>
      </c>
      <c r="I25" s="56">
        <v>2</v>
      </c>
      <c r="J25" s="22" t="s">
        <v>233</v>
      </c>
      <c r="K25" s="56">
        <v>2</v>
      </c>
      <c r="L25" s="22" t="s">
        <v>234</v>
      </c>
      <c r="M25" s="56">
        <v>2</v>
      </c>
      <c r="N25" s="15"/>
      <c r="O25" s="23" t="s">
        <v>235</v>
      </c>
      <c r="P25" s="56">
        <v>2</v>
      </c>
      <c r="Q25" s="22" t="s">
        <v>236</v>
      </c>
      <c r="R25" s="65">
        <v>3</v>
      </c>
      <c r="S25" s="22" t="s">
        <v>237</v>
      </c>
      <c r="T25" s="56">
        <v>2</v>
      </c>
      <c r="U25" s="22" t="s">
        <v>238</v>
      </c>
      <c r="V25" s="56">
        <v>2</v>
      </c>
      <c r="W25" s="22" t="s">
        <v>239</v>
      </c>
      <c r="X25" s="34">
        <v>2</v>
      </c>
      <c r="Y25" s="22" t="s">
        <v>240</v>
      </c>
      <c r="Z25" s="56">
        <v>2</v>
      </c>
      <c r="AA25" s="20">
        <v>4</v>
      </c>
    </row>
    <row r="26" spans="1:27" ht="15" customHeight="1" x14ac:dyDescent="0.2">
      <c r="A26" s="20">
        <v>3</v>
      </c>
      <c r="B26" s="23" t="s">
        <v>241</v>
      </c>
      <c r="C26" s="56">
        <v>2</v>
      </c>
      <c r="D26" s="22" t="s">
        <v>242</v>
      </c>
      <c r="E26" s="56">
        <v>2</v>
      </c>
      <c r="F26" s="22" t="s">
        <v>243</v>
      </c>
      <c r="G26" s="34">
        <v>2</v>
      </c>
      <c r="H26" s="22" t="s">
        <v>244</v>
      </c>
      <c r="I26" s="56">
        <v>2</v>
      </c>
      <c r="J26" s="22" t="s">
        <v>245</v>
      </c>
      <c r="K26" s="56">
        <v>2</v>
      </c>
      <c r="L26" s="22" t="s">
        <v>246</v>
      </c>
      <c r="M26" s="56">
        <v>2</v>
      </c>
      <c r="N26" s="15"/>
      <c r="O26" s="23" t="s">
        <v>247</v>
      </c>
      <c r="P26" s="56">
        <v>2</v>
      </c>
      <c r="Q26" s="22" t="s">
        <v>248</v>
      </c>
      <c r="R26" s="65">
        <v>3</v>
      </c>
      <c r="S26" s="22" t="s">
        <v>249</v>
      </c>
      <c r="T26" s="56">
        <v>2</v>
      </c>
      <c r="U26" s="22" t="s">
        <v>250</v>
      </c>
      <c r="V26" s="56">
        <v>2</v>
      </c>
      <c r="W26" s="22" t="s">
        <v>251</v>
      </c>
      <c r="X26" s="34">
        <v>2</v>
      </c>
      <c r="Y26" s="22" t="s">
        <v>252</v>
      </c>
      <c r="Z26" s="56">
        <v>2</v>
      </c>
      <c r="AA26" s="20">
        <v>3</v>
      </c>
    </row>
    <row r="27" spans="1:27" ht="15" customHeight="1" x14ac:dyDescent="0.3">
      <c r="A27" s="20">
        <v>2</v>
      </c>
      <c r="B27" s="30" t="s">
        <v>253</v>
      </c>
      <c r="C27" s="56">
        <v>2</v>
      </c>
      <c r="D27" s="22" t="s">
        <v>254</v>
      </c>
      <c r="E27" s="56">
        <v>2</v>
      </c>
      <c r="F27" s="22" t="s">
        <v>255</v>
      </c>
      <c r="G27" s="34">
        <v>2</v>
      </c>
      <c r="H27" s="22" t="s">
        <v>256</v>
      </c>
      <c r="I27" s="56">
        <v>2</v>
      </c>
      <c r="J27" s="22" t="s">
        <v>257</v>
      </c>
      <c r="K27" s="56">
        <v>2</v>
      </c>
      <c r="L27" s="22" t="s">
        <v>258</v>
      </c>
      <c r="M27" s="56">
        <v>2</v>
      </c>
      <c r="N27" s="15"/>
      <c r="O27" s="22" t="s">
        <v>259</v>
      </c>
      <c r="P27" s="56">
        <v>2</v>
      </c>
      <c r="Q27" s="22" t="s">
        <v>260</v>
      </c>
      <c r="R27" s="65">
        <v>3</v>
      </c>
      <c r="S27" s="22" t="s">
        <v>261</v>
      </c>
      <c r="T27" s="56">
        <v>2</v>
      </c>
      <c r="U27" s="22" t="s">
        <v>262</v>
      </c>
      <c r="V27" s="56">
        <v>2</v>
      </c>
      <c r="W27" s="22" t="s">
        <v>263</v>
      </c>
      <c r="X27" s="34">
        <v>2</v>
      </c>
      <c r="Y27" s="22" t="s">
        <v>264</v>
      </c>
      <c r="Z27" s="56">
        <v>2</v>
      </c>
      <c r="AA27" s="20">
        <v>2</v>
      </c>
    </row>
    <row r="28" spans="1:27" ht="15" customHeight="1" x14ac:dyDescent="0.2">
      <c r="A28" s="20">
        <v>1</v>
      </c>
      <c r="B28" s="23" t="s">
        <v>265</v>
      </c>
      <c r="C28" s="23"/>
      <c r="D28" s="22" t="s">
        <v>266</v>
      </c>
      <c r="E28" s="22"/>
      <c r="F28" s="22" t="s">
        <v>267</v>
      </c>
      <c r="G28" s="22"/>
      <c r="H28" s="22" t="s">
        <v>268</v>
      </c>
      <c r="I28" s="22"/>
      <c r="J28" s="22" t="s">
        <v>269</v>
      </c>
      <c r="K28" s="22"/>
      <c r="L28" s="22"/>
      <c r="M28" s="22"/>
      <c r="N28" s="15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0">
        <v>1</v>
      </c>
    </row>
    <row r="29" spans="1:27" ht="15" customHeight="1" thickBot="1" x14ac:dyDescent="0.25">
      <c r="A29" s="52">
        <v>0</v>
      </c>
      <c r="B29" s="53" t="s">
        <v>270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5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20">
        <v>0</v>
      </c>
    </row>
    <row r="30" spans="1:27" ht="15" customHeight="1" x14ac:dyDescent="0.2">
      <c r="A30" s="15">
        <f>SUM(C30:E30:G30:I30:K30:M30:P30:R30:T30:V30:X30:Z30)</f>
        <v>575</v>
      </c>
      <c r="B30" s="15"/>
      <c r="C30" s="15">
        <f>SUM(C7:C29)</f>
        <v>42</v>
      </c>
      <c r="D30" s="15"/>
      <c r="E30" s="15">
        <f>SUM(E5:E29)</f>
        <v>46</v>
      </c>
      <c r="F30" s="15"/>
      <c r="G30" s="15">
        <f>SUM(G5:G29)</f>
        <v>50</v>
      </c>
      <c r="H30" s="15"/>
      <c r="I30" s="15">
        <f>SUM(I5:I29)</f>
        <v>46</v>
      </c>
      <c r="J30" s="15"/>
      <c r="K30" s="15">
        <f>SUM(K7:K29)</f>
        <v>42</v>
      </c>
      <c r="L30" s="15"/>
      <c r="M30" s="15">
        <f>SUM(M5:M29)</f>
        <v>46</v>
      </c>
      <c r="N30" s="15"/>
      <c r="O30" s="15"/>
      <c r="P30" s="15">
        <f>SUM(P5:P29)</f>
        <v>50</v>
      </c>
      <c r="Q30" s="15"/>
      <c r="R30" s="15">
        <f>SUM(R5:R29)</f>
        <v>69</v>
      </c>
      <c r="S30" s="15"/>
      <c r="T30" s="15">
        <f>SUM(T7:T29)</f>
        <v>42</v>
      </c>
      <c r="U30" s="15"/>
      <c r="V30" s="15">
        <f>SUM(V5:V29)</f>
        <v>50</v>
      </c>
      <c r="W30" s="15"/>
      <c r="X30" s="15">
        <f>SUM(X7:X29)</f>
        <v>42</v>
      </c>
      <c r="Y30" s="15"/>
      <c r="Z30" s="15">
        <f>SUM(Z5:Z29)</f>
        <v>50</v>
      </c>
      <c r="AA30" s="15"/>
    </row>
    <row r="31" spans="1:27" x14ac:dyDescent="0.3">
      <c r="A31"/>
      <c r="B31"/>
      <c r="C31"/>
      <c r="D31"/>
      <c r="E31"/>
      <c r="F31"/>
      <c r="G31"/>
      <c r="J31"/>
      <c r="K31"/>
      <c r="L31"/>
      <c r="M31"/>
      <c r="N31"/>
      <c r="O31"/>
      <c r="P31"/>
      <c r="Q31" s="25"/>
      <c r="R31" s="25"/>
      <c r="S31"/>
      <c r="T31"/>
      <c r="U31"/>
      <c r="V31"/>
      <c r="W31"/>
      <c r="X31"/>
      <c r="Y31"/>
      <c r="Z31"/>
      <c r="AA31"/>
    </row>
    <row r="32" spans="1:27" x14ac:dyDescent="0.3">
      <c r="A32" s="43" t="s">
        <v>450</v>
      </c>
      <c r="B32" t="s">
        <v>451</v>
      </c>
      <c r="C32"/>
      <c r="D32"/>
      <c r="E32"/>
      <c r="F32"/>
      <c r="G32"/>
      <c r="J32"/>
      <c r="K32"/>
      <c r="L32"/>
      <c r="M32"/>
      <c r="N32" s="72" t="s">
        <v>457</v>
      </c>
      <c r="O32" s="72"/>
      <c r="P32"/>
      <c r="Q32" t="s">
        <v>454</v>
      </c>
      <c r="R32"/>
      <c r="S32"/>
      <c r="T32"/>
      <c r="U32"/>
      <c r="V32"/>
      <c r="W32"/>
      <c r="X32"/>
      <c r="Y32" s="26"/>
      <c r="Z32" s="26"/>
      <c r="AA32"/>
    </row>
    <row r="33" spans="1:27" x14ac:dyDescent="0.3">
      <c r="A33"/>
      <c r="B33" t="s">
        <v>452</v>
      </c>
      <c r="C33"/>
      <c r="D33"/>
      <c r="E33"/>
      <c r="F33"/>
      <c r="G33"/>
      <c r="J33"/>
      <c r="K33"/>
      <c r="L33"/>
      <c r="M33"/>
      <c r="N33" s="73" t="s">
        <v>459</v>
      </c>
      <c r="O33" s="73"/>
      <c r="P33"/>
      <c r="Q33" t="s">
        <v>455</v>
      </c>
      <c r="R33"/>
      <c r="S33"/>
      <c r="T33"/>
      <c r="U33"/>
      <c r="V33"/>
      <c r="W33"/>
      <c r="X33"/>
      <c r="Y33"/>
      <c r="Z33"/>
      <c r="AA33"/>
    </row>
    <row r="34" spans="1:27" x14ac:dyDescent="0.3">
      <c r="A34" s="6"/>
      <c r="B34" s="44" t="s">
        <v>453</v>
      </c>
      <c r="C34" s="9"/>
      <c r="D34" s="8"/>
      <c r="E34" s="8"/>
      <c r="F34" s="9"/>
      <c r="G34" s="9"/>
      <c r="H34" s="45"/>
      <c r="I34" s="45"/>
      <c r="J34" s="46"/>
      <c r="K34" s="46"/>
      <c r="L34" s="46"/>
      <c r="M34" s="46"/>
      <c r="N34" s="74" t="s">
        <v>458</v>
      </c>
      <c r="O34" s="74"/>
      <c r="P34" s="46"/>
      <c r="Q34" t="s">
        <v>456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35" spans="1:27" x14ac:dyDescent="0.3">
      <c r="A35" s="10"/>
      <c r="B35" s="9"/>
      <c r="C35" s="9"/>
      <c r="D35" s="11"/>
      <c r="E35" s="11"/>
      <c r="F35" s="12"/>
      <c r="G35" s="12"/>
      <c r="H35" s="7"/>
      <c r="I35" s="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</row>
    <row r="36" spans="1:27" x14ac:dyDescent="0.3">
      <c r="A36" s="10"/>
      <c r="B36" s="9"/>
      <c r="C36" s="9"/>
      <c r="D36" s="11"/>
      <c r="E36" s="11"/>
      <c r="F36" s="12"/>
      <c r="G36" s="12"/>
      <c r="H36" s="4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1:27" x14ac:dyDescent="0.3">
      <c r="A37" s="10"/>
      <c r="B37" s="9"/>
      <c r="C37" s="9"/>
      <c r="D37" s="11"/>
      <c r="E37" s="11"/>
      <c r="F37" s="12"/>
      <c r="G37" s="12"/>
      <c r="H37" s="45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 x14ac:dyDescent="0.2">
      <c r="A38" s="4"/>
      <c r="B38" s="47"/>
      <c r="C38" s="47"/>
      <c r="D38" s="47"/>
      <c r="E38" s="47"/>
      <c r="F38" s="47"/>
      <c r="G38" s="47"/>
      <c r="H38" s="13"/>
      <c r="I38" s="13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1:27" x14ac:dyDescent="0.3">
      <c r="A39" s="4"/>
      <c r="B39" s="47"/>
      <c r="C39" s="47"/>
      <c r="D39" s="47"/>
      <c r="E39" s="47"/>
      <c r="F39" s="47"/>
      <c r="G39" s="47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x14ac:dyDescent="0.2">
      <c r="A40" s="4"/>
      <c r="B40" s="47"/>
      <c r="C40" s="47"/>
      <c r="D40" s="47"/>
      <c r="E40" s="47"/>
      <c r="F40" s="47"/>
      <c r="G40" s="47"/>
      <c r="H40" s="13"/>
      <c r="I40" s="13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1:27" x14ac:dyDescent="0.3">
      <c r="A41" s="4"/>
      <c r="B41" s="47"/>
      <c r="C41" s="47"/>
      <c r="D41" s="47"/>
      <c r="E41" s="47"/>
      <c r="F41" s="47"/>
      <c r="G41" s="47"/>
      <c r="H41" s="45"/>
      <c r="I41" s="45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1:27" x14ac:dyDescent="0.2">
      <c r="A42" s="4"/>
      <c r="B42" s="47"/>
      <c r="C42" s="47"/>
      <c r="D42" s="47"/>
      <c r="E42" s="47"/>
      <c r="F42" s="47"/>
      <c r="G42" s="47"/>
      <c r="H42" s="13"/>
      <c r="I42" s="13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</row>
    <row r="43" spans="1:27" x14ac:dyDescent="0.3">
      <c r="A43" s="4"/>
      <c r="B43" s="47"/>
      <c r="C43" s="47"/>
      <c r="D43" s="47"/>
      <c r="E43" s="47"/>
      <c r="F43" s="47"/>
      <c r="G43" s="47"/>
      <c r="H43" s="45"/>
      <c r="I43" s="45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x14ac:dyDescent="0.3">
      <c r="A44" s="4"/>
      <c r="B44" s="47"/>
      <c r="C44" s="47"/>
      <c r="D44" s="47"/>
      <c r="E44" s="47"/>
      <c r="F44" s="47"/>
      <c r="G44" s="47"/>
      <c r="H44" s="45"/>
      <c r="I44" s="4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</row>
    <row r="45" spans="1:27" x14ac:dyDescent="0.3">
      <c r="A45" s="4"/>
      <c r="B45" s="47"/>
      <c r="C45" s="47"/>
      <c r="D45" s="47"/>
      <c r="E45" s="47"/>
      <c r="F45" s="47"/>
      <c r="G45" s="47"/>
      <c r="H45" s="45"/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x14ac:dyDescent="0.2">
      <c r="A46" s="4"/>
      <c r="B46" s="47"/>
      <c r="C46" s="47"/>
      <c r="D46" s="47"/>
      <c r="E46" s="47"/>
      <c r="F46" s="47"/>
      <c r="G46" s="47"/>
      <c r="H46" s="13"/>
      <c r="I46" s="13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 x14ac:dyDescent="0.3">
      <c r="A47" s="4"/>
      <c r="B47" s="3"/>
      <c r="C47" s="3"/>
      <c r="D47" s="3"/>
      <c r="E47" s="3"/>
      <c r="F47" s="3"/>
      <c r="G47" s="3"/>
      <c r="H47" s="5"/>
      <c r="I47" s="5"/>
    </row>
  </sheetData>
  <mergeCells count="1">
    <mergeCell ref="A2:AA2"/>
  </mergeCells>
  <pageMargins left="0" right="0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workbookViewId="0">
      <selection activeCell="A2" sqref="A2:AA2"/>
    </sheetView>
  </sheetViews>
  <sheetFormatPr defaultRowHeight="14.4" x14ac:dyDescent="0.3"/>
  <cols>
    <col min="3" max="3" width="4.6640625" customWidth="1"/>
    <col min="5" max="5" width="4.6640625" customWidth="1"/>
    <col min="7" max="7" width="4.6640625" customWidth="1"/>
    <col min="9" max="9" width="4.6640625" customWidth="1"/>
    <col min="11" max="11" width="4.6640625" customWidth="1"/>
    <col min="13" max="13" width="4.6640625" customWidth="1"/>
    <col min="16" max="16" width="4.6640625" customWidth="1"/>
    <col min="18" max="18" width="4.6640625" customWidth="1"/>
    <col min="20" max="20" width="4.6640625" customWidth="1"/>
    <col min="22" max="22" width="4.6640625" customWidth="1"/>
    <col min="24" max="24" width="4.6640625" customWidth="1"/>
    <col min="26" max="26" width="4.6640625" customWidth="1"/>
  </cols>
  <sheetData>
    <row r="1" spans="1:27" ht="1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" customHeight="1" x14ac:dyDescent="0.3">
      <c r="A2" s="106" t="s">
        <v>271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27" ht="1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" customHeight="1" x14ac:dyDescent="0.3">
      <c r="A5" s="16">
        <v>24</v>
      </c>
      <c r="B5" s="19" t="s">
        <v>1</v>
      </c>
      <c r="C5" s="31"/>
      <c r="D5" s="49"/>
      <c r="E5" s="61">
        <v>4</v>
      </c>
      <c r="F5" s="19" t="s">
        <v>272</v>
      </c>
      <c r="G5" s="31"/>
      <c r="H5" s="49"/>
      <c r="I5" s="61">
        <v>4</v>
      </c>
      <c r="J5" s="27" t="s">
        <v>3</v>
      </c>
      <c r="K5" s="64">
        <v>3</v>
      </c>
      <c r="L5" s="42" t="s">
        <v>449</v>
      </c>
      <c r="M5" s="61">
        <v>4</v>
      </c>
      <c r="N5" s="15"/>
      <c r="O5" s="19" t="s">
        <v>4</v>
      </c>
      <c r="P5" s="31"/>
      <c r="Q5" s="33"/>
      <c r="R5" s="57">
        <v>2</v>
      </c>
      <c r="S5" s="41" t="s">
        <v>273</v>
      </c>
      <c r="T5" s="57">
        <v>2</v>
      </c>
      <c r="U5" s="17"/>
      <c r="V5" s="18"/>
      <c r="W5" s="28" t="s">
        <v>6</v>
      </c>
      <c r="X5" s="59">
        <v>2</v>
      </c>
      <c r="Y5" s="33" t="s">
        <v>449</v>
      </c>
      <c r="Z5" s="61">
        <v>4</v>
      </c>
      <c r="AA5" s="29">
        <v>24</v>
      </c>
    </row>
    <row r="6" spans="1:27" ht="15" customHeight="1" x14ac:dyDescent="0.3">
      <c r="A6" s="16">
        <v>23</v>
      </c>
      <c r="B6" s="36" t="s">
        <v>7</v>
      </c>
      <c r="C6" s="37"/>
      <c r="D6" s="48"/>
      <c r="E6" s="63">
        <v>4</v>
      </c>
      <c r="F6" s="36" t="s">
        <v>274</v>
      </c>
      <c r="G6" s="37"/>
      <c r="H6" s="48"/>
      <c r="I6" s="62">
        <v>4</v>
      </c>
      <c r="J6" s="27" t="s">
        <v>9</v>
      </c>
      <c r="K6" s="64">
        <v>3</v>
      </c>
      <c r="L6" s="42" t="str">
        <f>+L5</f>
        <v>+</v>
      </c>
      <c r="M6" s="61">
        <v>4</v>
      </c>
      <c r="N6" s="15"/>
      <c r="O6" s="36" t="s">
        <v>10</v>
      </c>
      <c r="P6" s="37"/>
      <c r="Q6" s="38"/>
      <c r="R6" s="58">
        <v>2</v>
      </c>
      <c r="S6" s="50" t="s">
        <v>275</v>
      </c>
      <c r="T6" s="58">
        <v>2</v>
      </c>
      <c r="U6" s="39"/>
      <c r="V6" s="40"/>
      <c r="W6" s="51" t="s">
        <v>12</v>
      </c>
      <c r="X6" s="60">
        <v>2</v>
      </c>
      <c r="Y6" s="38" t="s">
        <v>449</v>
      </c>
      <c r="Z6" s="62">
        <v>4</v>
      </c>
      <c r="AA6" s="29">
        <v>23</v>
      </c>
    </row>
    <row r="7" spans="1:27" ht="15" customHeight="1" x14ac:dyDescent="0.3">
      <c r="A7" s="20">
        <v>22</v>
      </c>
      <c r="B7" s="21" t="s">
        <v>276</v>
      </c>
      <c r="C7" s="56">
        <v>2</v>
      </c>
      <c r="D7" s="21" t="s">
        <v>277</v>
      </c>
      <c r="E7" s="56">
        <v>2</v>
      </c>
      <c r="F7" s="21" t="s">
        <v>15</v>
      </c>
      <c r="G7" s="56">
        <v>2</v>
      </c>
      <c r="H7" s="21" t="s">
        <v>278</v>
      </c>
      <c r="I7" s="56">
        <v>2</v>
      </c>
      <c r="J7" s="21" t="s">
        <v>17</v>
      </c>
      <c r="K7" s="65">
        <v>3</v>
      </c>
      <c r="L7" s="21" t="s">
        <v>279</v>
      </c>
      <c r="M7" s="56">
        <v>2</v>
      </c>
      <c r="N7" s="15"/>
      <c r="O7" s="21" t="s">
        <v>280</v>
      </c>
      <c r="P7" s="56">
        <v>2</v>
      </c>
      <c r="Q7" s="21" t="s">
        <v>20</v>
      </c>
      <c r="R7" s="56">
        <v>2</v>
      </c>
      <c r="S7" s="21" t="s">
        <v>281</v>
      </c>
      <c r="T7" s="56">
        <v>2</v>
      </c>
      <c r="U7" s="21" t="s">
        <v>22</v>
      </c>
      <c r="V7" s="56">
        <v>2</v>
      </c>
      <c r="W7" s="21" t="s">
        <v>282</v>
      </c>
      <c r="X7" s="56">
        <v>2</v>
      </c>
      <c r="Y7" s="21" t="s">
        <v>283</v>
      </c>
      <c r="Z7" s="56">
        <v>2</v>
      </c>
      <c r="AA7" s="20">
        <v>22</v>
      </c>
    </row>
    <row r="8" spans="1:27" ht="15" customHeight="1" x14ac:dyDescent="0.3">
      <c r="A8" s="20">
        <v>21</v>
      </c>
      <c r="B8" s="22" t="s">
        <v>284</v>
      </c>
      <c r="C8" s="56">
        <v>2</v>
      </c>
      <c r="D8" s="22" t="s">
        <v>285</v>
      </c>
      <c r="E8" s="56">
        <v>2</v>
      </c>
      <c r="F8" s="22" t="s">
        <v>27</v>
      </c>
      <c r="G8" s="56">
        <v>2</v>
      </c>
      <c r="H8" s="22" t="s">
        <v>286</v>
      </c>
      <c r="I8" s="56">
        <v>2</v>
      </c>
      <c r="J8" s="22" t="s">
        <v>29</v>
      </c>
      <c r="K8" s="65">
        <v>3</v>
      </c>
      <c r="L8" s="22" t="s">
        <v>287</v>
      </c>
      <c r="M8" s="56">
        <v>2</v>
      </c>
      <c r="N8" s="15"/>
      <c r="O8" s="22" t="s">
        <v>288</v>
      </c>
      <c r="P8" s="56">
        <v>2</v>
      </c>
      <c r="Q8" s="22" t="s">
        <v>32</v>
      </c>
      <c r="R8" s="56">
        <v>2</v>
      </c>
      <c r="S8" s="22" t="s">
        <v>289</v>
      </c>
      <c r="T8" s="56">
        <v>2</v>
      </c>
      <c r="U8" s="22" t="s">
        <v>34</v>
      </c>
      <c r="V8" s="56">
        <v>2</v>
      </c>
      <c r="W8" s="22" t="s">
        <v>290</v>
      </c>
      <c r="X8" s="56">
        <v>2</v>
      </c>
      <c r="Y8" s="22" t="s">
        <v>291</v>
      </c>
      <c r="Z8" s="56">
        <v>2</v>
      </c>
      <c r="AA8" s="20">
        <v>21</v>
      </c>
    </row>
    <row r="9" spans="1:27" ht="15" customHeight="1" x14ac:dyDescent="0.3">
      <c r="A9" s="20">
        <v>20</v>
      </c>
      <c r="B9" s="22" t="s">
        <v>292</v>
      </c>
      <c r="C9" s="56">
        <v>2</v>
      </c>
      <c r="D9" s="22" t="s">
        <v>293</v>
      </c>
      <c r="E9" s="56">
        <v>2</v>
      </c>
      <c r="F9" s="22" t="s">
        <v>39</v>
      </c>
      <c r="G9" s="56">
        <v>2</v>
      </c>
      <c r="H9" s="22" t="s">
        <v>294</v>
      </c>
      <c r="I9" s="56">
        <v>2</v>
      </c>
      <c r="J9" s="22" t="s">
        <v>41</v>
      </c>
      <c r="K9" s="65">
        <v>3</v>
      </c>
      <c r="L9" s="22" t="s">
        <v>295</v>
      </c>
      <c r="M9" s="56">
        <v>2</v>
      </c>
      <c r="N9" s="15"/>
      <c r="O9" s="22" t="s">
        <v>296</v>
      </c>
      <c r="P9" s="56">
        <v>2</v>
      </c>
      <c r="Q9" s="22" t="s">
        <v>44</v>
      </c>
      <c r="R9" s="56">
        <v>2</v>
      </c>
      <c r="S9" s="22" t="s">
        <v>297</v>
      </c>
      <c r="T9" s="56">
        <v>2</v>
      </c>
      <c r="U9" s="22" t="s">
        <v>46</v>
      </c>
      <c r="V9" s="56">
        <v>2</v>
      </c>
      <c r="W9" s="22" t="s">
        <v>298</v>
      </c>
      <c r="X9" s="56">
        <v>2</v>
      </c>
      <c r="Y9" s="22" t="s">
        <v>299</v>
      </c>
      <c r="Z9" s="56">
        <v>2</v>
      </c>
      <c r="AA9" s="20">
        <v>20</v>
      </c>
    </row>
    <row r="10" spans="1:27" ht="15" customHeight="1" x14ac:dyDescent="0.3">
      <c r="A10" s="20">
        <v>19</v>
      </c>
      <c r="B10" s="22" t="s">
        <v>300</v>
      </c>
      <c r="C10" s="56">
        <v>2</v>
      </c>
      <c r="D10" s="22" t="s">
        <v>301</v>
      </c>
      <c r="E10" s="56">
        <v>2</v>
      </c>
      <c r="F10" s="22" t="s">
        <v>51</v>
      </c>
      <c r="G10" s="56">
        <v>2</v>
      </c>
      <c r="H10" s="22" t="s">
        <v>302</v>
      </c>
      <c r="I10" s="56">
        <v>2</v>
      </c>
      <c r="J10" s="22" t="s">
        <v>53</v>
      </c>
      <c r="K10" s="65">
        <v>3</v>
      </c>
      <c r="L10" s="22" t="s">
        <v>303</v>
      </c>
      <c r="M10" s="56">
        <v>2</v>
      </c>
      <c r="N10" s="15"/>
      <c r="O10" s="22" t="s">
        <v>304</v>
      </c>
      <c r="P10" s="56">
        <v>2</v>
      </c>
      <c r="Q10" s="22" t="s">
        <v>56</v>
      </c>
      <c r="R10" s="56">
        <v>2</v>
      </c>
      <c r="S10" s="22" t="s">
        <v>305</v>
      </c>
      <c r="T10" s="56">
        <v>2</v>
      </c>
      <c r="U10" s="22" t="s">
        <v>58</v>
      </c>
      <c r="V10" s="56">
        <v>2</v>
      </c>
      <c r="W10" s="22" t="s">
        <v>306</v>
      </c>
      <c r="X10" s="56">
        <v>2</v>
      </c>
      <c r="Y10" s="22" t="s">
        <v>307</v>
      </c>
      <c r="Z10" s="56">
        <v>2</v>
      </c>
      <c r="AA10" s="20">
        <v>19</v>
      </c>
    </row>
    <row r="11" spans="1:27" ht="15" customHeight="1" x14ac:dyDescent="0.3">
      <c r="A11" s="20">
        <v>18</v>
      </c>
      <c r="B11" s="22" t="s">
        <v>308</v>
      </c>
      <c r="C11" s="56">
        <v>2</v>
      </c>
      <c r="D11" s="22" t="s">
        <v>309</v>
      </c>
      <c r="E11" s="56">
        <v>2</v>
      </c>
      <c r="F11" s="22" t="s">
        <v>63</v>
      </c>
      <c r="G11" s="56">
        <v>2</v>
      </c>
      <c r="H11" s="22" t="s">
        <v>310</v>
      </c>
      <c r="I11" s="56">
        <v>2</v>
      </c>
      <c r="J11" s="22" t="s">
        <v>65</v>
      </c>
      <c r="K11" s="65">
        <v>3</v>
      </c>
      <c r="L11" s="22" t="s">
        <v>311</v>
      </c>
      <c r="M11" s="56">
        <v>2</v>
      </c>
      <c r="N11" s="15"/>
      <c r="O11" s="22" t="s">
        <v>312</v>
      </c>
      <c r="P11" s="56">
        <v>2</v>
      </c>
      <c r="Q11" s="22" t="s">
        <v>68</v>
      </c>
      <c r="R11" s="56">
        <v>2</v>
      </c>
      <c r="S11" s="22" t="s">
        <v>313</v>
      </c>
      <c r="T11" s="56">
        <v>2</v>
      </c>
      <c r="U11" s="22" t="s">
        <v>70</v>
      </c>
      <c r="V11" s="56">
        <v>2</v>
      </c>
      <c r="W11" s="22" t="s">
        <v>314</v>
      </c>
      <c r="X11" s="56">
        <v>2</v>
      </c>
      <c r="Y11" s="22" t="s">
        <v>315</v>
      </c>
      <c r="Z11" s="56">
        <v>2</v>
      </c>
      <c r="AA11" s="20">
        <v>18</v>
      </c>
    </row>
    <row r="12" spans="1:27" ht="15" customHeight="1" x14ac:dyDescent="0.3">
      <c r="A12" s="20">
        <v>17</v>
      </c>
      <c r="B12" s="22" t="s">
        <v>316</v>
      </c>
      <c r="C12" s="56">
        <v>2</v>
      </c>
      <c r="D12" s="22" t="s">
        <v>317</v>
      </c>
      <c r="E12" s="56">
        <v>2</v>
      </c>
      <c r="F12" s="22" t="s">
        <v>75</v>
      </c>
      <c r="G12" s="56">
        <v>2</v>
      </c>
      <c r="H12" s="22" t="s">
        <v>318</v>
      </c>
      <c r="I12" s="56">
        <v>2</v>
      </c>
      <c r="J12" s="22" t="s">
        <v>77</v>
      </c>
      <c r="K12" s="65">
        <v>3</v>
      </c>
      <c r="L12" s="22" t="s">
        <v>319</v>
      </c>
      <c r="M12" s="56">
        <v>2</v>
      </c>
      <c r="N12" s="15"/>
      <c r="O12" s="22" t="s">
        <v>320</v>
      </c>
      <c r="P12" s="56">
        <v>2</v>
      </c>
      <c r="Q12" s="22" t="s">
        <v>80</v>
      </c>
      <c r="R12" s="56">
        <v>2</v>
      </c>
      <c r="S12" s="22" t="s">
        <v>321</v>
      </c>
      <c r="T12" s="56">
        <v>2</v>
      </c>
      <c r="U12" s="22" t="s">
        <v>82</v>
      </c>
      <c r="V12" s="56">
        <v>2</v>
      </c>
      <c r="W12" s="22" t="s">
        <v>322</v>
      </c>
      <c r="X12" s="56">
        <v>2</v>
      </c>
      <c r="Y12" s="22" t="s">
        <v>323</v>
      </c>
      <c r="Z12" s="56">
        <v>2</v>
      </c>
      <c r="AA12" s="20">
        <v>17</v>
      </c>
    </row>
    <row r="13" spans="1:27" ht="15" customHeight="1" x14ac:dyDescent="0.3">
      <c r="A13" s="20">
        <v>16</v>
      </c>
      <c r="B13" s="22" t="s">
        <v>324</v>
      </c>
      <c r="C13" s="56">
        <v>2</v>
      </c>
      <c r="D13" s="22" t="s">
        <v>325</v>
      </c>
      <c r="E13" s="56">
        <v>2</v>
      </c>
      <c r="F13" s="22" t="s">
        <v>87</v>
      </c>
      <c r="G13" s="56">
        <v>2</v>
      </c>
      <c r="H13" s="22" t="s">
        <v>326</v>
      </c>
      <c r="I13" s="56">
        <v>2</v>
      </c>
      <c r="J13" s="22" t="s">
        <v>89</v>
      </c>
      <c r="K13" s="65">
        <v>3</v>
      </c>
      <c r="L13" s="22" t="s">
        <v>327</v>
      </c>
      <c r="M13" s="56">
        <v>2</v>
      </c>
      <c r="N13" s="15"/>
      <c r="O13" s="22" t="s">
        <v>328</v>
      </c>
      <c r="P13" s="56">
        <v>2</v>
      </c>
      <c r="Q13" s="22" t="s">
        <v>92</v>
      </c>
      <c r="R13" s="56">
        <v>2</v>
      </c>
      <c r="S13" s="22" t="s">
        <v>329</v>
      </c>
      <c r="T13" s="56">
        <v>2</v>
      </c>
      <c r="U13" s="22" t="s">
        <v>94</v>
      </c>
      <c r="V13" s="56">
        <v>2</v>
      </c>
      <c r="W13" s="22" t="s">
        <v>330</v>
      </c>
      <c r="X13" s="56">
        <v>2</v>
      </c>
      <c r="Y13" s="22" t="s">
        <v>331</v>
      </c>
      <c r="Z13" s="56">
        <v>2</v>
      </c>
      <c r="AA13" s="20">
        <v>16</v>
      </c>
    </row>
    <row r="14" spans="1:27" ht="15" customHeight="1" x14ac:dyDescent="0.3">
      <c r="A14" s="20">
        <v>15</v>
      </c>
      <c r="B14" s="22" t="s">
        <v>332</v>
      </c>
      <c r="C14" s="56">
        <v>2</v>
      </c>
      <c r="D14" s="22" t="s">
        <v>333</v>
      </c>
      <c r="E14" s="56">
        <v>2</v>
      </c>
      <c r="F14" s="22" t="s">
        <v>99</v>
      </c>
      <c r="G14" s="56">
        <v>2</v>
      </c>
      <c r="H14" s="22" t="s">
        <v>334</v>
      </c>
      <c r="I14" s="56">
        <v>2</v>
      </c>
      <c r="J14" s="22" t="s">
        <v>101</v>
      </c>
      <c r="K14" s="65">
        <v>3</v>
      </c>
      <c r="L14" s="22" t="s">
        <v>335</v>
      </c>
      <c r="M14" s="56">
        <v>2</v>
      </c>
      <c r="N14" s="15"/>
      <c r="O14" s="22" t="s">
        <v>336</v>
      </c>
      <c r="P14" s="56">
        <v>2</v>
      </c>
      <c r="Q14" s="22" t="s">
        <v>104</v>
      </c>
      <c r="R14" s="56">
        <v>2</v>
      </c>
      <c r="S14" s="22" t="s">
        <v>337</v>
      </c>
      <c r="T14" s="56">
        <v>2</v>
      </c>
      <c r="U14" s="22" t="s">
        <v>106</v>
      </c>
      <c r="V14" s="56">
        <v>2</v>
      </c>
      <c r="W14" s="22" t="s">
        <v>338</v>
      </c>
      <c r="X14" s="56">
        <v>2</v>
      </c>
      <c r="Y14" s="22" t="s">
        <v>339</v>
      </c>
      <c r="Z14" s="56">
        <v>2</v>
      </c>
      <c r="AA14" s="20">
        <v>15</v>
      </c>
    </row>
    <row r="15" spans="1:27" ht="15" customHeight="1" x14ac:dyDescent="0.3">
      <c r="A15" s="20">
        <v>14</v>
      </c>
      <c r="B15" s="22" t="s">
        <v>340</v>
      </c>
      <c r="C15" s="56">
        <v>2</v>
      </c>
      <c r="D15" s="22" t="s">
        <v>341</v>
      </c>
      <c r="E15" s="56">
        <v>2</v>
      </c>
      <c r="F15" s="22" t="s">
        <v>111</v>
      </c>
      <c r="G15" s="56">
        <v>2</v>
      </c>
      <c r="H15" s="22" t="s">
        <v>342</v>
      </c>
      <c r="I15" s="56">
        <v>2</v>
      </c>
      <c r="J15" s="22" t="s">
        <v>113</v>
      </c>
      <c r="K15" s="65">
        <v>3</v>
      </c>
      <c r="L15" s="22" t="s">
        <v>343</v>
      </c>
      <c r="M15" s="56">
        <v>2</v>
      </c>
      <c r="N15" s="15"/>
      <c r="O15" s="22" t="s">
        <v>344</v>
      </c>
      <c r="P15" s="56">
        <v>2</v>
      </c>
      <c r="Q15" s="22" t="s">
        <v>116</v>
      </c>
      <c r="R15" s="56">
        <v>2</v>
      </c>
      <c r="S15" s="22" t="s">
        <v>345</v>
      </c>
      <c r="T15" s="56">
        <v>2</v>
      </c>
      <c r="U15" s="22" t="s">
        <v>118</v>
      </c>
      <c r="V15" s="56">
        <v>2</v>
      </c>
      <c r="W15" s="22" t="s">
        <v>346</v>
      </c>
      <c r="X15" s="56">
        <v>2</v>
      </c>
      <c r="Y15" s="22" t="s">
        <v>347</v>
      </c>
      <c r="Z15" s="56">
        <v>2</v>
      </c>
      <c r="AA15" s="20">
        <v>14</v>
      </c>
    </row>
    <row r="16" spans="1:27" ht="15" customHeight="1" x14ac:dyDescent="0.3">
      <c r="A16" s="20">
        <v>13</v>
      </c>
      <c r="B16" s="22" t="s">
        <v>348</v>
      </c>
      <c r="C16" s="56">
        <v>2</v>
      </c>
      <c r="D16" s="22" t="s">
        <v>349</v>
      </c>
      <c r="E16" s="56">
        <v>2</v>
      </c>
      <c r="F16" s="22" t="s">
        <v>123</v>
      </c>
      <c r="G16" s="56">
        <v>2</v>
      </c>
      <c r="H16" s="22" t="s">
        <v>350</v>
      </c>
      <c r="I16" s="56">
        <v>2</v>
      </c>
      <c r="J16" s="22" t="s">
        <v>125</v>
      </c>
      <c r="K16" s="65">
        <v>3</v>
      </c>
      <c r="L16" s="22" t="s">
        <v>351</v>
      </c>
      <c r="M16" s="56">
        <v>2</v>
      </c>
      <c r="N16" s="15"/>
      <c r="O16" s="22" t="s">
        <v>352</v>
      </c>
      <c r="P16" s="56">
        <v>2</v>
      </c>
      <c r="Q16" s="22" t="s">
        <v>128</v>
      </c>
      <c r="R16" s="56">
        <v>2</v>
      </c>
      <c r="S16" s="22" t="s">
        <v>353</v>
      </c>
      <c r="T16" s="56">
        <v>2</v>
      </c>
      <c r="U16" s="22" t="s">
        <v>130</v>
      </c>
      <c r="V16" s="56">
        <v>2</v>
      </c>
      <c r="W16" s="22" t="s">
        <v>354</v>
      </c>
      <c r="X16" s="56">
        <v>2</v>
      </c>
      <c r="Y16" s="22" t="s">
        <v>355</v>
      </c>
      <c r="Z16" s="56">
        <v>2</v>
      </c>
      <c r="AA16" s="20">
        <v>13</v>
      </c>
    </row>
    <row r="17" spans="1:27" ht="15" customHeight="1" x14ac:dyDescent="0.3">
      <c r="A17" s="20">
        <v>12</v>
      </c>
      <c r="B17" s="22" t="s">
        <v>356</v>
      </c>
      <c r="C17" s="56">
        <v>2</v>
      </c>
      <c r="D17" s="22" t="s">
        <v>357</v>
      </c>
      <c r="E17" s="56">
        <v>2</v>
      </c>
      <c r="F17" s="22" t="s">
        <v>135</v>
      </c>
      <c r="G17" s="56">
        <v>2</v>
      </c>
      <c r="H17" s="22" t="s">
        <v>358</v>
      </c>
      <c r="I17" s="56">
        <v>2</v>
      </c>
      <c r="J17" s="22" t="s">
        <v>137</v>
      </c>
      <c r="K17" s="65">
        <v>3</v>
      </c>
      <c r="L17" s="22" t="s">
        <v>359</v>
      </c>
      <c r="M17" s="56">
        <v>2</v>
      </c>
      <c r="N17" s="15"/>
      <c r="O17" s="22" t="s">
        <v>360</v>
      </c>
      <c r="P17" s="56">
        <v>2</v>
      </c>
      <c r="Q17" s="22" t="s">
        <v>140</v>
      </c>
      <c r="R17" s="56">
        <v>2</v>
      </c>
      <c r="S17" s="22" t="s">
        <v>361</v>
      </c>
      <c r="T17" s="56">
        <v>2</v>
      </c>
      <c r="U17" s="22" t="s">
        <v>142</v>
      </c>
      <c r="V17" s="56">
        <v>2</v>
      </c>
      <c r="W17" s="22" t="s">
        <v>362</v>
      </c>
      <c r="X17" s="56">
        <v>2</v>
      </c>
      <c r="Y17" s="22" t="s">
        <v>363</v>
      </c>
      <c r="Z17" s="56">
        <v>2</v>
      </c>
      <c r="AA17" s="20">
        <v>12</v>
      </c>
    </row>
    <row r="18" spans="1:27" ht="15" customHeight="1" x14ac:dyDescent="0.3">
      <c r="A18" s="20">
        <v>11</v>
      </c>
      <c r="B18" s="22" t="s">
        <v>364</v>
      </c>
      <c r="C18" s="56">
        <v>2</v>
      </c>
      <c r="D18" s="22" t="s">
        <v>365</v>
      </c>
      <c r="E18" s="56">
        <v>2</v>
      </c>
      <c r="F18" s="22" t="s">
        <v>147</v>
      </c>
      <c r="G18" s="56">
        <v>2</v>
      </c>
      <c r="H18" s="22" t="s">
        <v>366</v>
      </c>
      <c r="I18" s="56">
        <v>2</v>
      </c>
      <c r="J18" s="22" t="s">
        <v>149</v>
      </c>
      <c r="K18" s="65">
        <v>3</v>
      </c>
      <c r="L18" s="22" t="s">
        <v>367</v>
      </c>
      <c r="M18" s="56">
        <v>2</v>
      </c>
      <c r="N18" s="15"/>
      <c r="O18" s="22" t="s">
        <v>368</v>
      </c>
      <c r="P18" s="56">
        <v>2</v>
      </c>
      <c r="Q18" s="22" t="s">
        <v>152</v>
      </c>
      <c r="R18" s="56">
        <v>2</v>
      </c>
      <c r="S18" s="22" t="s">
        <v>369</v>
      </c>
      <c r="T18" s="56">
        <v>2</v>
      </c>
      <c r="U18" s="22" t="s">
        <v>154</v>
      </c>
      <c r="V18" s="56">
        <v>2</v>
      </c>
      <c r="W18" s="22" t="s">
        <v>370</v>
      </c>
      <c r="X18" s="56">
        <v>2</v>
      </c>
      <c r="Y18" s="22" t="s">
        <v>371</v>
      </c>
      <c r="Z18" s="56">
        <v>2</v>
      </c>
      <c r="AA18" s="20">
        <v>11</v>
      </c>
    </row>
    <row r="19" spans="1:27" ht="15" customHeight="1" x14ac:dyDescent="0.3">
      <c r="A19" s="20">
        <v>10</v>
      </c>
      <c r="B19" s="22" t="s">
        <v>372</v>
      </c>
      <c r="C19" s="56">
        <v>2</v>
      </c>
      <c r="D19" s="22" t="s">
        <v>373</v>
      </c>
      <c r="E19" s="56">
        <v>2</v>
      </c>
      <c r="F19" s="22" t="s">
        <v>159</v>
      </c>
      <c r="G19" s="56">
        <v>2</v>
      </c>
      <c r="H19" s="22" t="s">
        <v>374</v>
      </c>
      <c r="I19" s="56">
        <v>2</v>
      </c>
      <c r="J19" s="22" t="s">
        <v>161</v>
      </c>
      <c r="K19" s="65">
        <v>3</v>
      </c>
      <c r="L19" s="22" t="s">
        <v>375</v>
      </c>
      <c r="M19" s="56">
        <v>2</v>
      </c>
      <c r="N19" s="15"/>
      <c r="O19" s="22" t="s">
        <v>376</v>
      </c>
      <c r="P19" s="56">
        <v>2</v>
      </c>
      <c r="Q19" s="22" t="s">
        <v>164</v>
      </c>
      <c r="R19" s="56">
        <v>2</v>
      </c>
      <c r="S19" s="22" t="s">
        <v>377</v>
      </c>
      <c r="T19" s="56">
        <v>2</v>
      </c>
      <c r="U19" s="22" t="s">
        <v>166</v>
      </c>
      <c r="V19" s="56">
        <v>2</v>
      </c>
      <c r="W19" s="22" t="s">
        <v>378</v>
      </c>
      <c r="X19" s="56">
        <v>2</v>
      </c>
      <c r="Y19" s="22" t="s">
        <v>379</v>
      </c>
      <c r="Z19" s="56">
        <v>2</v>
      </c>
      <c r="AA19" s="20">
        <v>10</v>
      </c>
    </row>
    <row r="20" spans="1:27" ht="15" customHeight="1" x14ac:dyDescent="0.3">
      <c r="A20" s="20">
        <v>9</v>
      </c>
      <c r="B20" s="22" t="s">
        <v>380</v>
      </c>
      <c r="C20" s="56">
        <v>2</v>
      </c>
      <c r="D20" s="22" t="s">
        <v>381</v>
      </c>
      <c r="E20" s="56">
        <v>2</v>
      </c>
      <c r="F20" s="22" t="s">
        <v>171</v>
      </c>
      <c r="G20" s="56">
        <v>2</v>
      </c>
      <c r="H20" s="22" t="s">
        <v>382</v>
      </c>
      <c r="I20" s="56">
        <v>2</v>
      </c>
      <c r="J20" s="22" t="s">
        <v>173</v>
      </c>
      <c r="K20" s="65">
        <v>3</v>
      </c>
      <c r="L20" s="22" t="s">
        <v>383</v>
      </c>
      <c r="M20" s="56">
        <v>2</v>
      </c>
      <c r="N20" s="15"/>
      <c r="O20" s="22" t="s">
        <v>384</v>
      </c>
      <c r="P20" s="56">
        <v>2</v>
      </c>
      <c r="Q20" s="22" t="s">
        <v>176</v>
      </c>
      <c r="R20" s="56">
        <v>2</v>
      </c>
      <c r="S20" s="22" t="s">
        <v>385</v>
      </c>
      <c r="T20" s="56">
        <v>2</v>
      </c>
      <c r="U20" s="22" t="s">
        <v>178</v>
      </c>
      <c r="V20" s="56">
        <v>2</v>
      </c>
      <c r="W20" s="22" t="s">
        <v>386</v>
      </c>
      <c r="X20" s="56">
        <v>2</v>
      </c>
      <c r="Y20" s="22" t="s">
        <v>387</v>
      </c>
      <c r="Z20" s="56">
        <v>2</v>
      </c>
      <c r="AA20" s="20">
        <v>9</v>
      </c>
    </row>
    <row r="21" spans="1:27" ht="15" customHeight="1" x14ac:dyDescent="0.3">
      <c r="A21" s="20">
        <v>8</v>
      </c>
      <c r="B21" s="22" t="s">
        <v>388</v>
      </c>
      <c r="C21" s="56">
        <v>2</v>
      </c>
      <c r="D21" s="22" t="s">
        <v>389</v>
      </c>
      <c r="E21" s="56">
        <v>2</v>
      </c>
      <c r="F21" s="22" t="s">
        <v>183</v>
      </c>
      <c r="G21" s="56">
        <v>2</v>
      </c>
      <c r="H21" s="22" t="s">
        <v>390</v>
      </c>
      <c r="I21" s="56">
        <v>2</v>
      </c>
      <c r="J21" s="22" t="s">
        <v>185</v>
      </c>
      <c r="K21" s="65">
        <v>3</v>
      </c>
      <c r="L21" s="22" t="s">
        <v>391</v>
      </c>
      <c r="M21" s="56">
        <v>2</v>
      </c>
      <c r="N21" s="15"/>
      <c r="O21" s="22" t="s">
        <v>392</v>
      </c>
      <c r="P21" s="56">
        <v>2</v>
      </c>
      <c r="Q21" s="22" t="s">
        <v>188</v>
      </c>
      <c r="R21" s="56">
        <v>2</v>
      </c>
      <c r="S21" s="22" t="s">
        <v>393</v>
      </c>
      <c r="T21" s="56">
        <v>2</v>
      </c>
      <c r="U21" s="22" t="s">
        <v>190</v>
      </c>
      <c r="V21" s="56">
        <v>2</v>
      </c>
      <c r="W21" s="22" t="s">
        <v>394</v>
      </c>
      <c r="X21" s="56">
        <v>2</v>
      </c>
      <c r="Y21" s="22" t="s">
        <v>395</v>
      </c>
      <c r="Z21" s="56">
        <v>2</v>
      </c>
      <c r="AA21" s="20">
        <v>8</v>
      </c>
    </row>
    <row r="22" spans="1:27" ht="15" customHeight="1" x14ac:dyDescent="0.3">
      <c r="A22" s="20">
        <v>7</v>
      </c>
      <c r="B22" s="22" t="s">
        <v>396</v>
      </c>
      <c r="C22" s="56">
        <v>2</v>
      </c>
      <c r="D22" s="22" t="s">
        <v>397</v>
      </c>
      <c r="E22" s="56">
        <v>2</v>
      </c>
      <c r="F22" s="22" t="s">
        <v>195</v>
      </c>
      <c r="G22" s="56">
        <v>2</v>
      </c>
      <c r="H22" s="22" t="s">
        <v>398</v>
      </c>
      <c r="I22" s="56">
        <v>2</v>
      </c>
      <c r="J22" s="22" t="s">
        <v>197</v>
      </c>
      <c r="K22" s="65">
        <v>3</v>
      </c>
      <c r="L22" s="22" t="s">
        <v>399</v>
      </c>
      <c r="M22" s="56">
        <v>2</v>
      </c>
      <c r="N22" s="15"/>
      <c r="O22" s="22" t="s">
        <v>400</v>
      </c>
      <c r="P22" s="56">
        <v>2</v>
      </c>
      <c r="Q22" s="22" t="s">
        <v>200</v>
      </c>
      <c r="R22" s="56">
        <v>2</v>
      </c>
      <c r="S22" s="22" t="s">
        <v>401</v>
      </c>
      <c r="T22" s="56">
        <v>2</v>
      </c>
      <c r="U22" s="22" t="s">
        <v>202</v>
      </c>
      <c r="V22" s="56">
        <v>2</v>
      </c>
      <c r="W22" s="22" t="s">
        <v>402</v>
      </c>
      <c r="X22" s="56">
        <v>2</v>
      </c>
      <c r="Y22" s="22" t="s">
        <v>403</v>
      </c>
      <c r="Z22" s="56">
        <v>2</v>
      </c>
      <c r="AA22" s="20">
        <v>7</v>
      </c>
    </row>
    <row r="23" spans="1:27" ht="15" customHeight="1" x14ac:dyDescent="0.3">
      <c r="A23" s="20">
        <v>6</v>
      </c>
      <c r="B23" s="22" t="s">
        <v>404</v>
      </c>
      <c r="C23" s="56">
        <v>2</v>
      </c>
      <c r="D23" s="22" t="s">
        <v>405</v>
      </c>
      <c r="E23" s="56">
        <v>2</v>
      </c>
      <c r="F23" s="22" t="s">
        <v>207</v>
      </c>
      <c r="G23" s="56">
        <v>2</v>
      </c>
      <c r="H23" s="22" t="s">
        <v>406</v>
      </c>
      <c r="I23" s="56">
        <v>2</v>
      </c>
      <c r="J23" s="22" t="s">
        <v>209</v>
      </c>
      <c r="K23" s="65">
        <v>3</v>
      </c>
      <c r="L23" s="22" t="s">
        <v>407</v>
      </c>
      <c r="M23" s="56">
        <v>2</v>
      </c>
      <c r="N23" s="15"/>
      <c r="O23" s="22" t="s">
        <v>408</v>
      </c>
      <c r="P23" s="56">
        <v>2</v>
      </c>
      <c r="Q23" s="22" t="s">
        <v>212</v>
      </c>
      <c r="R23" s="56">
        <v>2</v>
      </c>
      <c r="S23" s="22" t="s">
        <v>409</v>
      </c>
      <c r="T23" s="56">
        <v>2</v>
      </c>
      <c r="U23" s="22" t="s">
        <v>214</v>
      </c>
      <c r="V23" s="56">
        <v>2</v>
      </c>
      <c r="W23" s="22" t="s">
        <v>410</v>
      </c>
      <c r="X23" s="56">
        <v>2</v>
      </c>
      <c r="Y23" s="22" t="s">
        <v>411</v>
      </c>
      <c r="Z23" s="56">
        <v>2</v>
      </c>
      <c r="AA23" s="20">
        <v>6</v>
      </c>
    </row>
    <row r="24" spans="1:27" ht="15" customHeight="1" x14ac:dyDescent="0.3">
      <c r="A24" s="20">
        <v>5</v>
      </c>
      <c r="B24" s="22" t="s">
        <v>412</v>
      </c>
      <c r="C24" s="56">
        <v>2</v>
      </c>
      <c r="D24" s="22" t="s">
        <v>413</v>
      </c>
      <c r="E24" s="56">
        <v>2</v>
      </c>
      <c r="F24" s="22" t="s">
        <v>219</v>
      </c>
      <c r="G24" s="56">
        <v>2</v>
      </c>
      <c r="H24" s="22" t="s">
        <v>414</v>
      </c>
      <c r="I24" s="56">
        <v>2</v>
      </c>
      <c r="J24" s="22" t="s">
        <v>221</v>
      </c>
      <c r="K24" s="65">
        <v>3</v>
      </c>
      <c r="L24" s="22" t="s">
        <v>415</v>
      </c>
      <c r="M24" s="56">
        <v>2</v>
      </c>
      <c r="N24" s="15"/>
      <c r="O24" s="22" t="s">
        <v>416</v>
      </c>
      <c r="P24" s="56">
        <v>2</v>
      </c>
      <c r="Q24" s="22" t="s">
        <v>224</v>
      </c>
      <c r="R24" s="56">
        <v>2</v>
      </c>
      <c r="S24" s="22" t="s">
        <v>417</v>
      </c>
      <c r="T24" s="56">
        <v>2</v>
      </c>
      <c r="U24" s="22" t="s">
        <v>226</v>
      </c>
      <c r="V24" s="56">
        <v>2</v>
      </c>
      <c r="W24" s="22" t="s">
        <v>418</v>
      </c>
      <c r="X24" s="56">
        <v>2</v>
      </c>
      <c r="Y24" s="22" t="s">
        <v>419</v>
      </c>
      <c r="Z24" s="56">
        <v>2</v>
      </c>
      <c r="AA24" s="20">
        <v>5</v>
      </c>
    </row>
    <row r="25" spans="1:27" ht="15" customHeight="1" x14ac:dyDescent="0.3">
      <c r="A25" s="20">
        <v>4</v>
      </c>
      <c r="B25" s="23" t="s">
        <v>420</v>
      </c>
      <c r="C25" s="56">
        <v>2</v>
      </c>
      <c r="D25" s="22" t="s">
        <v>421</v>
      </c>
      <c r="E25" s="56">
        <v>2</v>
      </c>
      <c r="F25" s="23" t="s">
        <v>231</v>
      </c>
      <c r="G25" s="56">
        <v>2</v>
      </c>
      <c r="H25" s="22" t="s">
        <v>422</v>
      </c>
      <c r="I25" s="56">
        <v>2</v>
      </c>
      <c r="J25" s="22" t="s">
        <v>233</v>
      </c>
      <c r="K25" s="65">
        <v>3</v>
      </c>
      <c r="L25" s="22" t="s">
        <v>423</v>
      </c>
      <c r="M25" s="56">
        <v>2</v>
      </c>
      <c r="N25" s="15"/>
      <c r="O25" s="22" t="s">
        <v>424</v>
      </c>
      <c r="P25" s="56">
        <v>2</v>
      </c>
      <c r="Q25" s="22" t="s">
        <v>236</v>
      </c>
      <c r="R25" s="56">
        <v>2</v>
      </c>
      <c r="S25" s="22" t="s">
        <v>425</v>
      </c>
      <c r="T25" s="56">
        <v>2</v>
      </c>
      <c r="U25" s="22" t="s">
        <v>238</v>
      </c>
      <c r="V25" s="56">
        <v>2</v>
      </c>
      <c r="W25" s="22" t="s">
        <v>426</v>
      </c>
      <c r="X25" s="56">
        <v>2</v>
      </c>
      <c r="Y25" s="22" t="s">
        <v>427</v>
      </c>
      <c r="Z25" s="56">
        <v>2</v>
      </c>
      <c r="AA25" s="20">
        <v>4</v>
      </c>
    </row>
    <row r="26" spans="1:27" ht="15" customHeight="1" x14ac:dyDescent="0.3">
      <c r="A26" s="20">
        <v>3</v>
      </c>
      <c r="B26" s="23" t="s">
        <v>428</v>
      </c>
      <c r="C26" s="56">
        <v>2</v>
      </c>
      <c r="D26" s="22" t="s">
        <v>429</v>
      </c>
      <c r="E26" s="56">
        <v>2</v>
      </c>
      <c r="F26" s="22" t="s">
        <v>243</v>
      </c>
      <c r="G26" s="56">
        <v>2</v>
      </c>
      <c r="H26" s="22" t="s">
        <v>430</v>
      </c>
      <c r="I26" s="56">
        <v>2</v>
      </c>
      <c r="J26" s="22" t="s">
        <v>431</v>
      </c>
      <c r="K26" s="65">
        <v>3</v>
      </c>
      <c r="L26" s="22" t="s">
        <v>246</v>
      </c>
      <c r="M26" s="56">
        <v>2</v>
      </c>
      <c r="N26" s="15"/>
      <c r="O26" s="23" t="s">
        <v>432</v>
      </c>
      <c r="P26" s="56">
        <v>2</v>
      </c>
      <c r="Q26" s="22" t="s">
        <v>433</v>
      </c>
      <c r="R26" s="56">
        <v>2</v>
      </c>
      <c r="S26" s="22" t="s">
        <v>434</v>
      </c>
      <c r="T26" s="56">
        <v>2</v>
      </c>
      <c r="U26" s="22" t="s">
        <v>250</v>
      </c>
      <c r="V26" s="56">
        <v>2</v>
      </c>
      <c r="W26" s="22" t="s">
        <v>435</v>
      </c>
      <c r="X26" s="56">
        <v>2</v>
      </c>
      <c r="Y26" s="22" t="s">
        <v>436</v>
      </c>
      <c r="Z26" s="56">
        <v>2</v>
      </c>
      <c r="AA26" s="20">
        <v>3</v>
      </c>
    </row>
    <row r="27" spans="1:27" ht="15" customHeight="1" x14ac:dyDescent="0.3">
      <c r="A27" s="20">
        <v>2</v>
      </c>
      <c r="B27" s="24" t="s">
        <v>437</v>
      </c>
      <c r="C27" s="56">
        <v>2</v>
      </c>
      <c r="D27" s="22" t="s">
        <v>438</v>
      </c>
      <c r="E27" s="56">
        <v>2</v>
      </c>
      <c r="F27" s="22" t="s">
        <v>255</v>
      </c>
      <c r="G27" s="56">
        <v>2</v>
      </c>
      <c r="H27" s="22" t="s">
        <v>439</v>
      </c>
      <c r="I27" s="56">
        <v>2</v>
      </c>
      <c r="J27" s="22" t="s">
        <v>440</v>
      </c>
      <c r="K27" s="65">
        <v>3</v>
      </c>
      <c r="L27" s="22" t="s">
        <v>258</v>
      </c>
      <c r="M27" s="56">
        <v>2</v>
      </c>
      <c r="N27" s="15"/>
      <c r="O27" s="22" t="s">
        <v>441</v>
      </c>
      <c r="P27" s="56">
        <v>2</v>
      </c>
      <c r="Q27" s="22" t="s">
        <v>442</v>
      </c>
      <c r="R27" s="56">
        <v>2</v>
      </c>
      <c r="S27" s="22" t="s">
        <v>443</v>
      </c>
      <c r="T27" s="56">
        <v>2</v>
      </c>
      <c r="U27" s="22" t="s">
        <v>262</v>
      </c>
      <c r="V27" s="56">
        <v>2</v>
      </c>
      <c r="W27" s="22" t="s">
        <v>444</v>
      </c>
      <c r="X27" s="56">
        <v>2</v>
      </c>
      <c r="Y27" s="22" t="s">
        <v>445</v>
      </c>
      <c r="Z27" s="56">
        <v>2</v>
      </c>
      <c r="AA27" s="20">
        <v>2</v>
      </c>
    </row>
    <row r="28" spans="1:27" ht="15" customHeight="1" thickBot="1" x14ac:dyDescent="0.35">
      <c r="A28" s="52">
        <v>1</v>
      </c>
      <c r="B28" s="53" t="s">
        <v>446</v>
      </c>
      <c r="C28" s="53"/>
      <c r="D28" s="54" t="s">
        <v>447</v>
      </c>
      <c r="E28" s="54"/>
      <c r="F28" s="54" t="s">
        <v>448</v>
      </c>
      <c r="G28" s="54"/>
      <c r="H28" s="54" t="s">
        <v>265</v>
      </c>
      <c r="I28" s="54"/>
      <c r="J28" s="54" t="s">
        <v>266</v>
      </c>
      <c r="K28" s="54"/>
      <c r="L28" s="54" t="s">
        <v>267</v>
      </c>
      <c r="M28" s="54"/>
      <c r="N28" s="1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20">
        <v>1</v>
      </c>
    </row>
    <row r="29" spans="1:27" ht="15" customHeight="1" x14ac:dyDescent="0.3">
      <c r="A29" s="15">
        <f>SUM(C29:E29:G29:I29:K29:M29:P29:R29:T29:V29:X29:Z29)</f>
        <v>575</v>
      </c>
      <c r="B29" s="15"/>
      <c r="C29" s="15">
        <f>SUM(C7:C28)</f>
        <v>42</v>
      </c>
      <c r="D29" s="15"/>
      <c r="E29" s="15">
        <f>SUM(E5:E28)</f>
        <v>50</v>
      </c>
      <c r="F29" s="15"/>
      <c r="G29" s="15">
        <f>SUM(G7:G28)</f>
        <v>42</v>
      </c>
      <c r="H29" s="15"/>
      <c r="I29" s="15">
        <f>SUM(I5:I28)</f>
        <v>50</v>
      </c>
      <c r="J29" s="15"/>
      <c r="K29" s="15">
        <f>SUM(K5:K28)</f>
        <v>69</v>
      </c>
      <c r="L29" s="15"/>
      <c r="M29" s="15">
        <f>SUM(M5:M28)</f>
        <v>50</v>
      </c>
      <c r="N29" s="15"/>
      <c r="O29" s="15"/>
      <c r="P29" s="15">
        <f>SUM(P7:P28)</f>
        <v>42</v>
      </c>
      <c r="Q29" s="15"/>
      <c r="R29" s="15">
        <f>SUM(R5:R28)</f>
        <v>46</v>
      </c>
      <c r="S29" s="15"/>
      <c r="T29" s="15">
        <f>SUM(T5:T28)</f>
        <v>46</v>
      </c>
      <c r="U29" s="15"/>
      <c r="V29" s="15">
        <f>SUM(V7:V28)</f>
        <v>42</v>
      </c>
      <c r="W29" s="15"/>
      <c r="X29" s="15">
        <f>SUM(X5:X28)</f>
        <v>46</v>
      </c>
      <c r="Y29" s="15"/>
      <c r="Z29" s="15">
        <f>SUM(Z5:Z28)</f>
        <v>50</v>
      </c>
      <c r="AA29" s="15"/>
    </row>
    <row r="31" spans="1:27" x14ac:dyDescent="0.3">
      <c r="A31" s="43" t="s">
        <v>450</v>
      </c>
      <c r="B31" t="s">
        <v>451</v>
      </c>
      <c r="N31" s="72" t="s">
        <v>457</v>
      </c>
      <c r="O31" s="72"/>
      <c r="Q31" t="s">
        <v>454</v>
      </c>
    </row>
    <row r="32" spans="1:27" x14ac:dyDescent="0.3">
      <c r="B32" t="s">
        <v>452</v>
      </c>
      <c r="N32" s="73" t="s">
        <v>459</v>
      </c>
      <c r="O32" s="73"/>
      <c r="Q32" t="s">
        <v>455</v>
      </c>
    </row>
    <row r="33" spans="1:17" x14ac:dyDescent="0.3">
      <c r="A33" s="6"/>
      <c r="B33" s="44" t="s">
        <v>453</v>
      </c>
      <c r="C33" s="9"/>
      <c r="D33" s="8"/>
      <c r="E33" s="8"/>
      <c r="F33" s="9"/>
      <c r="G33" s="9"/>
      <c r="H33" s="45"/>
      <c r="I33" s="45"/>
      <c r="J33" s="46"/>
      <c r="K33" s="46"/>
      <c r="N33" s="74" t="s">
        <v>458</v>
      </c>
      <c r="O33" s="74"/>
      <c r="Q33" t="s">
        <v>456</v>
      </c>
    </row>
  </sheetData>
  <mergeCells count="1">
    <mergeCell ref="A2:AA2"/>
  </mergeCells>
  <pageMargins left="0" right="0" top="0.74803149606299213" bottom="0.74803149606299213" header="0.31496062992125984" footer="0.31496062992125984"/>
  <pageSetup paperSize="9" scale="7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workbookViewId="0">
      <selection activeCell="F1" sqref="F1:I3"/>
    </sheetView>
  </sheetViews>
  <sheetFormatPr defaultRowHeight="14.4" x14ac:dyDescent="0.3"/>
  <cols>
    <col min="1" max="5" width="14.44140625" style="83" customWidth="1"/>
    <col min="6" max="9" width="14.33203125" style="83" customWidth="1"/>
    <col min="10" max="10" width="8.88671875" style="83"/>
    <col min="11" max="11" width="10.109375" style="83" customWidth="1"/>
    <col min="12" max="12" width="9.5546875" style="83" bestFit="1" customWidth="1"/>
    <col min="13" max="14" width="8.88671875" style="83"/>
  </cols>
  <sheetData>
    <row r="1" spans="1:14" x14ac:dyDescent="0.3">
      <c r="F1" s="108" t="s">
        <v>474</v>
      </c>
      <c r="G1" s="109"/>
      <c r="H1" s="109"/>
      <c r="I1" s="109"/>
    </row>
    <row r="2" spans="1:14" x14ac:dyDescent="0.3">
      <c r="F2" s="109"/>
      <c r="G2" s="109"/>
      <c r="H2" s="109"/>
      <c r="I2" s="109"/>
    </row>
    <row r="3" spans="1:14" ht="37.5" customHeight="1" x14ac:dyDescent="0.3">
      <c r="F3" s="109"/>
      <c r="G3" s="109"/>
      <c r="H3" s="109"/>
      <c r="I3" s="109"/>
    </row>
    <row r="4" spans="1:14" x14ac:dyDescent="0.3">
      <c r="A4" s="107" t="s">
        <v>460</v>
      </c>
      <c r="B4" s="107"/>
      <c r="C4" s="107"/>
      <c r="D4" s="107"/>
      <c r="F4" s="107" t="s">
        <v>461</v>
      </c>
      <c r="G4" s="107"/>
      <c r="H4" s="107"/>
      <c r="I4" s="107"/>
    </row>
    <row r="6" spans="1:14" s="86" customFormat="1" ht="105.75" customHeight="1" x14ac:dyDescent="0.3">
      <c r="A6" s="96" t="s">
        <v>468</v>
      </c>
      <c r="B6" s="97" t="s">
        <v>469</v>
      </c>
      <c r="C6" s="98" t="s">
        <v>473</v>
      </c>
      <c r="D6" s="102"/>
      <c r="E6" s="85"/>
      <c r="F6" s="96" t="s">
        <v>468</v>
      </c>
      <c r="G6" s="97" t="s">
        <v>469</v>
      </c>
      <c r="H6" s="98" t="s">
        <v>473</v>
      </c>
      <c r="I6" s="102"/>
      <c r="J6" s="85"/>
      <c r="K6" s="85"/>
      <c r="L6" s="85"/>
      <c r="M6" s="85"/>
      <c r="N6" s="85"/>
    </row>
    <row r="7" spans="1:14" x14ac:dyDescent="0.3">
      <c r="A7" s="93">
        <v>1</v>
      </c>
      <c r="B7" s="94">
        <v>13.86</v>
      </c>
      <c r="C7" s="95">
        <f>B7*$G$276</f>
        <v>55.882549011141947</v>
      </c>
      <c r="D7" s="103"/>
      <c r="F7" s="93">
        <v>1</v>
      </c>
      <c r="G7" s="94">
        <v>13.86</v>
      </c>
      <c r="H7" s="95">
        <f>G7*$G$276</f>
        <v>55.882549011141947</v>
      </c>
      <c r="I7" s="103"/>
    </row>
    <row r="8" spans="1:14" x14ac:dyDescent="0.3">
      <c r="A8" s="88">
        <v>2</v>
      </c>
      <c r="B8" s="87">
        <v>13.86</v>
      </c>
      <c r="C8" s="89">
        <f t="shared" ref="C8:C71" si="0">B8*$G$276</f>
        <v>55.882549011141947</v>
      </c>
      <c r="D8" s="103"/>
      <c r="F8" s="88">
        <v>2</v>
      </c>
      <c r="G8" s="87">
        <v>13.86</v>
      </c>
      <c r="H8" s="89">
        <f t="shared" ref="H8:H71" si="1">G8*$G$276</f>
        <v>55.882549011141947</v>
      </c>
      <c r="I8" s="103"/>
    </row>
    <row r="9" spans="1:14" x14ac:dyDescent="0.3">
      <c r="A9" s="88">
        <v>3</v>
      </c>
      <c r="B9" s="87">
        <v>13.86</v>
      </c>
      <c r="C9" s="89">
        <f t="shared" si="0"/>
        <v>55.882549011141947</v>
      </c>
      <c r="D9" s="103"/>
      <c r="F9" s="88">
        <v>3</v>
      </c>
      <c r="G9" s="87">
        <v>13.86</v>
      </c>
      <c r="H9" s="89">
        <f t="shared" si="1"/>
        <v>55.882549011141947</v>
      </c>
      <c r="I9" s="103"/>
    </row>
    <row r="10" spans="1:14" x14ac:dyDescent="0.3">
      <c r="A10" s="88">
        <v>4</v>
      </c>
      <c r="B10" s="87">
        <v>13.86</v>
      </c>
      <c r="C10" s="89">
        <f t="shared" si="0"/>
        <v>55.882549011141947</v>
      </c>
      <c r="D10" s="103"/>
      <c r="F10" s="88">
        <v>4</v>
      </c>
      <c r="G10" s="87">
        <v>13.86</v>
      </c>
      <c r="H10" s="89">
        <f t="shared" si="1"/>
        <v>55.882549011141947</v>
      </c>
      <c r="I10" s="103"/>
    </row>
    <row r="11" spans="1:14" x14ac:dyDescent="0.3">
      <c r="A11" s="88">
        <v>5</v>
      </c>
      <c r="B11" s="87">
        <v>13.86</v>
      </c>
      <c r="C11" s="89">
        <f t="shared" si="0"/>
        <v>55.882549011141947</v>
      </c>
      <c r="D11" s="103"/>
      <c r="F11" s="88">
        <v>5</v>
      </c>
      <c r="G11" s="87">
        <v>18.73</v>
      </c>
      <c r="H11" s="89">
        <f t="shared" si="1"/>
        <v>75.518047833960225</v>
      </c>
      <c r="I11" s="103"/>
    </row>
    <row r="12" spans="1:14" x14ac:dyDescent="0.3">
      <c r="A12" s="88">
        <v>6</v>
      </c>
      <c r="B12" s="87">
        <v>13.86</v>
      </c>
      <c r="C12" s="89">
        <f t="shared" si="0"/>
        <v>55.882549011141947</v>
      </c>
      <c r="D12" s="103"/>
      <c r="F12" s="88">
        <v>6</v>
      </c>
      <c r="G12" s="87">
        <v>13.86</v>
      </c>
      <c r="H12" s="89">
        <f t="shared" si="1"/>
        <v>55.882549011141947</v>
      </c>
      <c r="I12" s="103"/>
    </row>
    <row r="13" spans="1:14" x14ac:dyDescent="0.3">
      <c r="A13" s="88">
        <v>7</v>
      </c>
      <c r="B13" s="87">
        <v>13.86</v>
      </c>
      <c r="C13" s="89">
        <f t="shared" si="0"/>
        <v>55.882549011141947</v>
      </c>
      <c r="D13" s="103"/>
      <c r="F13" s="88">
        <v>7</v>
      </c>
      <c r="G13" s="87">
        <v>13.86</v>
      </c>
      <c r="H13" s="89">
        <f t="shared" si="1"/>
        <v>55.882549011141947</v>
      </c>
      <c r="I13" s="103"/>
    </row>
    <row r="14" spans="1:14" x14ac:dyDescent="0.3">
      <c r="A14" s="88">
        <v>8</v>
      </c>
      <c r="B14" s="87">
        <v>18.73</v>
      </c>
      <c r="C14" s="89">
        <f t="shared" si="0"/>
        <v>75.518047833960225</v>
      </c>
      <c r="D14" s="103"/>
      <c r="F14" s="88">
        <v>8</v>
      </c>
      <c r="G14" s="87">
        <v>13.86</v>
      </c>
      <c r="H14" s="89">
        <f t="shared" si="1"/>
        <v>55.882549011141947</v>
      </c>
      <c r="I14" s="103"/>
    </row>
    <row r="15" spans="1:14" x14ac:dyDescent="0.3">
      <c r="A15" s="88">
        <v>9</v>
      </c>
      <c r="B15" s="87">
        <v>13.86</v>
      </c>
      <c r="C15" s="89">
        <f t="shared" si="0"/>
        <v>55.882549011141947</v>
      </c>
      <c r="D15" s="103"/>
      <c r="F15" s="88">
        <v>9</v>
      </c>
      <c r="G15" s="87">
        <v>13.86</v>
      </c>
      <c r="H15" s="89">
        <f t="shared" si="1"/>
        <v>55.882549011141947</v>
      </c>
      <c r="I15" s="103"/>
    </row>
    <row r="16" spans="1:14" x14ac:dyDescent="0.3">
      <c r="A16" s="88">
        <v>10</v>
      </c>
      <c r="B16" s="87">
        <v>13.86</v>
      </c>
      <c r="C16" s="89">
        <f t="shared" si="0"/>
        <v>55.882549011141947</v>
      </c>
      <c r="D16" s="103"/>
      <c r="F16" s="88">
        <v>10</v>
      </c>
      <c r="G16" s="87">
        <v>13.86</v>
      </c>
      <c r="H16" s="89">
        <f t="shared" si="1"/>
        <v>55.882549011141947</v>
      </c>
      <c r="I16" s="103"/>
    </row>
    <row r="17" spans="1:9" x14ac:dyDescent="0.3">
      <c r="A17" s="88">
        <v>11</v>
      </c>
      <c r="B17" s="87">
        <v>13.86</v>
      </c>
      <c r="C17" s="89">
        <f t="shared" si="0"/>
        <v>55.882549011141947</v>
      </c>
      <c r="D17" s="103"/>
      <c r="F17" s="88">
        <v>11</v>
      </c>
      <c r="G17" s="87">
        <v>13.86</v>
      </c>
      <c r="H17" s="89">
        <f t="shared" si="1"/>
        <v>55.882549011141947</v>
      </c>
      <c r="I17" s="103"/>
    </row>
    <row r="18" spans="1:9" x14ac:dyDescent="0.3">
      <c r="A18" s="88">
        <v>12</v>
      </c>
      <c r="B18" s="87">
        <v>13.86</v>
      </c>
      <c r="C18" s="89">
        <f t="shared" si="0"/>
        <v>55.882549011141947</v>
      </c>
      <c r="D18" s="103"/>
      <c r="F18" s="88">
        <v>12</v>
      </c>
      <c r="G18" s="87">
        <v>13.86</v>
      </c>
      <c r="H18" s="89">
        <f t="shared" si="1"/>
        <v>55.882549011141947</v>
      </c>
      <c r="I18" s="103"/>
    </row>
    <row r="19" spans="1:9" x14ac:dyDescent="0.3">
      <c r="A19" s="88">
        <v>13</v>
      </c>
      <c r="B19" s="87">
        <v>13.86</v>
      </c>
      <c r="C19" s="89">
        <f t="shared" si="0"/>
        <v>55.882549011141947</v>
      </c>
      <c r="D19" s="103"/>
      <c r="F19" s="88">
        <v>13</v>
      </c>
      <c r="G19" s="87">
        <v>13.86</v>
      </c>
      <c r="H19" s="89">
        <f t="shared" si="1"/>
        <v>55.882549011141947</v>
      </c>
      <c r="I19" s="103"/>
    </row>
    <row r="20" spans="1:9" x14ac:dyDescent="0.3">
      <c r="A20" s="88">
        <v>14</v>
      </c>
      <c r="B20" s="87">
        <v>13.86</v>
      </c>
      <c r="C20" s="89">
        <f t="shared" si="0"/>
        <v>55.882549011141947</v>
      </c>
      <c r="D20" s="103"/>
      <c r="F20" s="88">
        <v>14</v>
      </c>
      <c r="G20" s="87">
        <v>13.86</v>
      </c>
      <c r="H20" s="89">
        <f t="shared" si="1"/>
        <v>55.882549011141947</v>
      </c>
      <c r="I20" s="103"/>
    </row>
    <row r="21" spans="1:9" x14ac:dyDescent="0.3">
      <c r="A21" s="88">
        <v>15</v>
      </c>
      <c r="B21" s="87">
        <v>13.86</v>
      </c>
      <c r="C21" s="89">
        <f t="shared" si="0"/>
        <v>55.882549011141947</v>
      </c>
      <c r="D21" s="103"/>
      <c r="F21" s="88">
        <v>15</v>
      </c>
      <c r="G21" s="87">
        <v>13.86</v>
      </c>
      <c r="H21" s="89">
        <f t="shared" si="1"/>
        <v>55.882549011141947</v>
      </c>
      <c r="I21" s="103"/>
    </row>
    <row r="22" spans="1:9" x14ac:dyDescent="0.3">
      <c r="A22" s="88">
        <v>16</v>
      </c>
      <c r="B22" s="87">
        <v>13.86</v>
      </c>
      <c r="C22" s="89">
        <f t="shared" si="0"/>
        <v>55.882549011141947</v>
      </c>
      <c r="D22" s="103"/>
      <c r="F22" s="88">
        <v>16</v>
      </c>
      <c r="G22" s="87">
        <v>13.86</v>
      </c>
      <c r="H22" s="89">
        <f t="shared" si="1"/>
        <v>55.882549011141947</v>
      </c>
      <c r="I22" s="103"/>
    </row>
    <row r="23" spans="1:9" x14ac:dyDescent="0.3">
      <c r="A23" s="88">
        <v>17</v>
      </c>
      <c r="B23" s="87">
        <v>13.86</v>
      </c>
      <c r="C23" s="89">
        <f t="shared" si="0"/>
        <v>55.882549011141947</v>
      </c>
      <c r="D23" s="103"/>
      <c r="F23" s="88">
        <v>17</v>
      </c>
      <c r="G23" s="87">
        <v>18.73</v>
      </c>
      <c r="H23" s="89">
        <f t="shared" si="1"/>
        <v>75.518047833960225</v>
      </c>
      <c r="I23" s="103"/>
    </row>
    <row r="24" spans="1:9" x14ac:dyDescent="0.3">
      <c r="A24" s="88">
        <v>18</v>
      </c>
      <c r="B24" s="87">
        <v>13.86</v>
      </c>
      <c r="C24" s="89">
        <f t="shared" si="0"/>
        <v>55.882549011141947</v>
      </c>
      <c r="D24" s="103"/>
      <c r="F24" s="88">
        <v>18</v>
      </c>
      <c r="G24" s="87">
        <v>13.86</v>
      </c>
      <c r="H24" s="89">
        <f t="shared" si="1"/>
        <v>55.882549011141947</v>
      </c>
      <c r="I24" s="103"/>
    </row>
    <row r="25" spans="1:9" x14ac:dyDescent="0.3">
      <c r="A25" s="88">
        <v>19</v>
      </c>
      <c r="B25" s="87">
        <v>13.86</v>
      </c>
      <c r="C25" s="89">
        <f t="shared" si="0"/>
        <v>55.882549011141947</v>
      </c>
      <c r="D25" s="103"/>
      <c r="F25" s="88">
        <v>19</v>
      </c>
      <c r="G25" s="87">
        <v>13.86</v>
      </c>
      <c r="H25" s="89">
        <f t="shared" si="1"/>
        <v>55.882549011141947</v>
      </c>
      <c r="I25" s="103"/>
    </row>
    <row r="26" spans="1:9" x14ac:dyDescent="0.3">
      <c r="A26" s="88">
        <v>20</v>
      </c>
      <c r="B26" s="87">
        <v>18.73</v>
      </c>
      <c r="C26" s="89">
        <f t="shared" si="0"/>
        <v>75.518047833960225</v>
      </c>
      <c r="D26" s="103"/>
      <c r="F26" s="88">
        <v>20</v>
      </c>
      <c r="G26" s="87">
        <v>13.86</v>
      </c>
      <c r="H26" s="89">
        <f t="shared" si="1"/>
        <v>55.882549011141947</v>
      </c>
      <c r="I26" s="103"/>
    </row>
    <row r="27" spans="1:9" x14ac:dyDescent="0.3">
      <c r="A27" s="88">
        <v>21</v>
      </c>
      <c r="B27" s="87">
        <v>13.86</v>
      </c>
      <c r="C27" s="89">
        <f t="shared" si="0"/>
        <v>55.882549011141947</v>
      </c>
      <c r="D27" s="103"/>
      <c r="F27" s="88">
        <v>21</v>
      </c>
      <c r="G27" s="87">
        <v>13.86</v>
      </c>
      <c r="H27" s="89">
        <f t="shared" si="1"/>
        <v>55.882549011141947</v>
      </c>
      <c r="I27" s="103"/>
    </row>
    <row r="28" spans="1:9" x14ac:dyDescent="0.3">
      <c r="A28" s="88">
        <v>22</v>
      </c>
      <c r="B28" s="87">
        <v>13.86</v>
      </c>
      <c r="C28" s="89">
        <f t="shared" si="0"/>
        <v>55.882549011141947</v>
      </c>
      <c r="D28" s="103"/>
      <c r="F28" s="88">
        <v>22</v>
      </c>
      <c r="G28" s="87">
        <v>13.86</v>
      </c>
      <c r="H28" s="89">
        <f t="shared" si="1"/>
        <v>55.882549011141947</v>
      </c>
      <c r="I28" s="103"/>
    </row>
    <row r="29" spans="1:9" x14ac:dyDescent="0.3">
      <c r="A29" s="88">
        <v>23</v>
      </c>
      <c r="B29" s="87">
        <v>13.86</v>
      </c>
      <c r="C29" s="89">
        <f t="shared" si="0"/>
        <v>55.882549011141947</v>
      </c>
      <c r="D29" s="103"/>
      <c r="F29" s="88">
        <v>23</v>
      </c>
      <c r="G29" s="87">
        <v>13.86</v>
      </c>
      <c r="H29" s="89">
        <f t="shared" si="1"/>
        <v>55.882549011141947</v>
      </c>
      <c r="I29" s="103"/>
    </row>
    <row r="30" spans="1:9" x14ac:dyDescent="0.3">
      <c r="A30" s="88">
        <v>24</v>
      </c>
      <c r="B30" s="87">
        <v>13.86</v>
      </c>
      <c r="C30" s="89">
        <f t="shared" si="0"/>
        <v>55.882549011141947</v>
      </c>
      <c r="D30" s="103"/>
      <c r="F30" s="88">
        <v>24</v>
      </c>
      <c r="G30" s="87">
        <v>13.86</v>
      </c>
      <c r="H30" s="89">
        <f t="shared" si="1"/>
        <v>55.882549011141947</v>
      </c>
      <c r="I30" s="103"/>
    </row>
    <row r="31" spans="1:9" x14ac:dyDescent="0.3">
      <c r="A31" s="88">
        <v>25</v>
      </c>
      <c r="B31" s="87">
        <v>13.86</v>
      </c>
      <c r="C31" s="89">
        <f t="shared" si="0"/>
        <v>55.882549011141947</v>
      </c>
      <c r="D31" s="103"/>
      <c r="F31" s="88">
        <v>25</v>
      </c>
      <c r="G31" s="87">
        <v>13.86</v>
      </c>
      <c r="H31" s="89">
        <f t="shared" si="1"/>
        <v>55.882549011141947</v>
      </c>
      <c r="I31" s="103"/>
    </row>
    <row r="32" spans="1:9" x14ac:dyDescent="0.3">
      <c r="A32" s="88">
        <v>26</v>
      </c>
      <c r="B32" s="87">
        <v>13.86</v>
      </c>
      <c r="C32" s="89">
        <f t="shared" si="0"/>
        <v>55.882549011141947</v>
      </c>
      <c r="D32" s="103"/>
      <c r="F32" s="88">
        <v>26</v>
      </c>
      <c r="G32" s="87">
        <v>13.86</v>
      </c>
      <c r="H32" s="89">
        <f t="shared" si="1"/>
        <v>55.882549011141947</v>
      </c>
      <c r="I32" s="103"/>
    </row>
    <row r="33" spans="1:9" x14ac:dyDescent="0.3">
      <c r="A33" s="88">
        <v>27</v>
      </c>
      <c r="B33" s="87">
        <v>13.86</v>
      </c>
      <c r="C33" s="89">
        <f t="shared" si="0"/>
        <v>55.882549011141947</v>
      </c>
      <c r="D33" s="103"/>
      <c r="F33" s="88">
        <v>27</v>
      </c>
      <c r="G33" s="87">
        <v>13.86</v>
      </c>
      <c r="H33" s="89">
        <f t="shared" si="1"/>
        <v>55.882549011141947</v>
      </c>
      <c r="I33" s="103"/>
    </row>
    <row r="34" spans="1:9" x14ac:dyDescent="0.3">
      <c r="A34" s="88">
        <v>28</v>
      </c>
      <c r="B34" s="87">
        <v>13.86</v>
      </c>
      <c r="C34" s="89">
        <f t="shared" si="0"/>
        <v>55.882549011141947</v>
      </c>
      <c r="D34" s="103"/>
      <c r="F34" s="88">
        <v>28</v>
      </c>
      <c r="G34" s="87">
        <v>13.86</v>
      </c>
      <c r="H34" s="89">
        <f t="shared" si="1"/>
        <v>55.882549011141947</v>
      </c>
      <c r="I34" s="103"/>
    </row>
    <row r="35" spans="1:9" x14ac:dyDescent="0.3">
      <c r="A35" s="88">
        <v>29</v>
      </c>
      <c r="B35" s="87">
        <v>13.86</v>
      </c>
      <c r="C35" s="89">
        <f t="shared" si="0"/>
        <v>55.882549011141947</v>
      </c>
      <c r="D35" s="103"/>
      <c r="F35" s="88">
        <v>29</v>
      </c>
      <c r="G35" s="87">
        <v>18.73</v>
      </c>
      <c r="H35" s="89">
        <f t="shared" si="1"/>
        <v>75.518047833960225</v>
      </c>
      <c r="I35" s="103"/>
    </row>
    <row r="36" spans="1:9" x14ac:dyDescent="0.3">
      <c r="A36" s="88">
        <v>30</v>
      </c>
      <c r="B36" s="87">
        <v>13.86</v>
      </c>
      <c r="C36" s="89">
        <f t="shared" si="0"/>
        <v>55.882549011141947</v>
      </c>
      <c r="D36" s="103"/>
      <c r="F36" s="88">
        <v>30</v>
      </c>
      <c r="G36" s="87">
        <v>13.86</v>
      </c>
      <c r="H36" s="89">
        <f t="shared" si="1"/>
        <v>55.882549011141947</v>
      </c>
      <c r="I36" s="103"/>
    </row>
    <row r="37" spans="1:9" x14ac:dyDescent="0.3">
      <c r="A37" s="88">
        <v>31</v>
      </c>
      <c r="B37" s="87">
        <v>13.86</v>
      </c>
      <c r="C37" s="89">
        <f t="shared" si="0"/>
        <v>55.882549011141947</v>
      </c>
      <c r="D37" s="103"/>
      <c r="F37" s="88">
        <v>31</v>
      </c>
      <c r="G37" s="87">
        <v>13.86</v>
      </c>
      <c r="H37" s="89">
        <f t="shared" si="1"/>
        <v>55.882549011141947</v>
      </c>
      <c r="I37" s="103"/>
    </row>
    <row r="38" spans="1:9" x14ac:dyDescent="0.3">
      <c r="A38" s="88">
        <v>32</v>
      </c>
      <c r="B38" s="87">
        <v>18.73</v>
      </c>
      <c r="C38" s="89">
        <f t="shared" si="0"/>
        <v>75.518047833960225</v>
      </c>
      <c r="D38" s="103"/>
      <c r="F38" s="88">
        <v>32</v>
      </c>
      <c r="G38" s="87">
        <v>13.86</v>
      </c>
      <c r="H38" s="89">
        <f t="shared" si="1"/>
        <v>55.882549011141947</v>
      </c>
      <c r="I38" s="103"/>
    </row>
    <row r="39" spans="1:9" x14ac:dyDescent="0.3">
      <c r="A39" s="88">
        <v>33</v>
      </c>
      <c r="B39" s="87">
        <v>13.86</v>
      </c>
      <c r="C39" s="89">
        <f t="shared" si="0"/>
        <v>55.882549011141947</v>
      </c>
      <c r="D39" s="103"/>
      <c r="F39" s="88">
        <v>33</v>
      </c>
      <c r="G39" s="87">
        <v>13.86</v>
      </c>
      <c r="H39" s="89">
        <f t="shared" si="1"/>
        <v>55.882549011141947</v>
      </c>
      <c r="I39" s="103"/>
    </row>
    <row r="40" spans="1:9" x14ac:dyDescent="0.3">
      <c r="A40" s="88">
        <v>34</v>
      </c>
      <c r="B40" s="87">
        <v>13.86</v>
      </c>
      <c r="C40" s="89">
        <f t="shared" si="0"/>
        <v>55.882549011141947</v>
      </c>
      <c r="D40" s="103"/>
      <c r="F40" s="88">
        <v>34</v>
      </c>
      <c r="G40" s="87">
        <v>13.86</v>
      </c>
      <c r="H40" s="89">
        <f t="shared" si="1"/>
        <v>55.882549011141947</v>
      </c>
      <c r="I40" s="103"/>
    </row>
    <row r="41" spans="1:9" x14ac:dyDescent="0.3">
      <c r="A41" s="88">
        <v>35</v>
      </c>
      <c r="B41" s="87">
        <v>13.86</v>
      </c>
      <c r="C41" s="89">
        <f t="shared" si="0"/>
        <v>55.882549011141947</v>
      </c>
      <c r="D41" s="103"/>
      <c r="F41" s="88">
        <v>35</v>
      </c>
      <c r="G41" s="87">
        <v>13.86</v>
      </c>
      <c r="H41" s="89">
        <f t="shared" si="1"/>
        <v>55.882549011141947</v>
      </c>
      <c r="I41" s="103"/>
    </row>
    <row r="42" spans="1:9" x14ac:dyDescent="0.3">
      <c r="A42" s="88">
        <v>36</v>
      </c>
      <c r="B42" s="87">
        <v>13.86</v>
      </c>
      <c r="C42" s="89">
        <f t="shared" si="0"/>
        <v>55.882549011141947</v>
      </c>
      <c r="D42" s="103"/>
      <c r="F42" s="88">
        <v>36</v>
      </c>
      <c r="G42" s="87">
        <v>13.86</v>
      </c>
      <c r="H42" s="89">
        <f t="shared" si="1"/>
        <v>55.882549011141947</v>
      </c>
      <c r="I42" s="103"/>
    </row>
    <row r="43" spans="1:9" x14ac:dyDescent="0.3">
      <c r="A43" s="88">
        <v>37</v>
      </c>
      <c r="B43" s="87">
        <v>13.86</v>
      </c>
      <c r="C43" s="89">
        <f t="shared" si="0"/>
        <v>55.882549011141947</v>
      </c>
      <c r="D43" s="103"/>
      <c r="F43" s="88">
        <v>37</v>
      </c>
      <c r="G43" s="87">
        <v>13.86</v>
      </c>
      <c r="H43" s="89">
        <f t="shared" si="1"/>
        <v>55.882549011141947</v>
      </c>
      <c r="I43" s="103"/>
    </row>
    <row r="44" spans="1:9" x14ac:dyDescent="0.3">
      <c r="A44" s="88">
        <v>38</v>
      </c>
      <c r="B44" s="87">
        <v>13.86</v>
      </c>
      <c r="C44" s="89">
        <f t="shared" si="0"/>
        <v>55.882549011141947</v>
      </c>
      <c r="D44" s="103"/>
      <c r="F44" s="88">
        <v>38</v>
      </c>
      <c r="G44" s="87">
        <v>13.86</v>
      </c>
      <c r="H44" s="89">
        <f t="shared" si="1"/>
        <v>55.882549011141947</v>
      </c>
      <c r="I44" s="103"/>
    </row>
    <row r="45" spans="1:9" x14ac:dyDescent="0.3">
      <c r="A45" s="88">
        <v>39</v>
      </c>
      <c r="B45" s="87">
        <v>13.86</v>
      </c>
      <c r="C45" s="89">
        <f t="shared" si="0"/>
        <v>55.882549011141947</v>
      </c>
      <c r="D45" s="103"/>
      <c r="F45" s="88">
        <v>39</v>
      </c>
      <c r="G45" s="87">
        <v>13.86</v>
      </c>
      <c r="H45" s="89">
        <f t="shared" si="1"/>
        <v>55.882549011141947</v>
      </c>
      <c r="I45" s="103"/>
    </row>
    <row r="46" spans="1:9" x14ac:dyDescent="0.3">
      <c r="A46" s="88">
        <v>40</v>
      </c>
      <c r="B46" s="87">
        <v>13.86</v>
      </c>
      <c r="C46" s="89">
        <f t="shared" si="0"/>
        <v>55.882549011141947</v>
      </c>
      <c r="D46" s="103"/>
      <c r="F46" s="88">
        <v>40</v>
      </c>
      <c r="G46" s="87">
        <v>13.86</v>
      </c>
      <c r="H46" s="89">
        <f t="shared" si="1"/>
        <v>55.882549011141947</v>
      </c>
      <c r="I46" s="103"/>
    </row>
    <row r="47" spans="1:9" x14ac:dyDescent="0.3">
      <c r="A47" s="88">
        <v>41</v>
      </c>
      <c r="B47" s="87">
        <v>13.86</v>
      </c>
      <c r="C47" s="89">
        <f t="shared" si="0"/>
        <v>55.882549011141947</v>
      </c>
      <c r="D47" s="103"/>
      <c r="F47" s="88">
        <v>41</v>
      </c>
      <c r="G47" s="87">
        <v>18.73</v>
      </c>
      <c r="H47" s="89">
        <f t="shared" si="1"/>
        <v>75.518047833960225</v>
      </c>
      <c r="I47" s="103"/>
    </row>
    <row r="48" spans="1:9" x14ac:dyDescent="0.3">
      <c r="A48" s="88">
        <v>42</v>
      </c>
      <c r="B48" s="87">
        <v>13.86</v>
      </c>
      <c r="C48" s="89">
        <f t="shared" si="0"/>
        <v>55.882549011141947</v>
      </c>
      <c r="D48" s="103"/>
      <c r="F48" s="88">
        <v>42</v>
      </c>
      <c r="G48" s="87">
        <v>13.86</v>
      </c>
      <c r="H48" s="89">
        <f t="shared" si="1"/>
        <v>55.882549011141947</v>
      </c>
      <c r="I48" s="103"/>
    </row>
    <row r="49" spans="1:9" x14ac:dyDescent="0.3">
      <c r="A49" s="88">
        <v>43</v>
      </c>
      <c r="B49" s="87">
        <v>13.86</v>
      </c>
      <c r="C49" s="89">
        <f t="shared" si="0"/>
        <v>55.882549011141947</v>
      </c>
      <c r="D49" s="103"/>
      <c r="F49" s="88">
        <v>43</v>
      </c>
      <c r="G49" s="87">
        <v>13.86</v>
      </c>
      <c r="H49" s="89">
        <f t="shared" si="1"/>
        <v>55.882549011141947</v>
      </c>
      <c r="I49" s="103"/>
    </row>
    <row r="50" spans="1:9" x14ac:dyDescent="0.3">
      <c r="A50" s="88">
        <v>44</v>
      </c>
      <c r="B50" s="87">
        <v>18.73</v>
      </c>
      <c r="C50" s="89">
        <f t="shared" si="0"/>
        <v>75.518047833960225</v>
      </c>
      <c r="D50" s="103"/>
      <c r="F50" s="88">
        <v>44</v>
      </c>
      <c r="G50" s="87">
        <v>13.86</v>
      </c>
      <c r="H50" s="89">
        <f t="shared" si="1"/>
        <v>55.882549011141947</v>
      </c>
      <c r="I50" s="103"/>
    </row>
    <row r="51" spans="1:9" x14ac:dyDescent="0.3">
      <c r="A51" s="88">
        <v>45</v>
      </c>
      <c r="B51" s="87">
        <v>13.86</v>
      </c>
      <c r="C51" s="89">
        <f t="shared" si="0"/>
        <v>55.882549011141947</v>
      </c>
      <c r="D51" s="103"/>
      <c r="F51" s="88">
        <v>45</v>
      </c>
      <c r="G51" s="87">
        <v>13.86</v>
      </c>
      <c r="H51" s="89">
        <f t="shared" si="1"/>
        <v>55.882549011141947</v>
      </c>
      <c r="I51" s="103"/>
    </row>
    <row r="52" spans="1:9" x14ac:dyDescent="0.3">
      <c r="A52" s="88">
        <v>46</v>
      </c>
      <c r="B52" s="87">
        <v>13.86</v>
      </c>
      <c r="C52" s="89">
        <f t="shared" si="0"/>
        <v>55.882549011141947</v>
      </c>
      <c r="D52" s="103"/>
      <c r="F52" s="88">
        <v>46</v>
      </c>
      <c r="G52" s="87">
        <v>13.86</v>
      </c>
      <c r="H52" s="89">
        <f t="shared" si="1"/>
        <v>55.882549011141947</v>
      </c>
      <c r="I52" s="103"/>
    </row>
    <row r="53" spans="1:9" x14ac:dyDescent="0.3">
      <c r="A53" s="88">
        <v>47</v>
      </c>
      <c r="B53" s="87">
        <v>13.86</v>
      </c>
      <c r="C53" s="89">
        <f t="shared" si="0"/>
        <v>55.882549011141947</v>
      </c>
      <c r="D53" s="103"/>
      <c r="F53" s="88">
        <v>47</v>
      </c>
      <c r="G53" s="87">
        <v>13.86</v>
      </c>
      <c r="H53" s="89">
        <f t="shared" si="1"/>
        <v>55.882549011141947</v>
      </c>
      <c r="I53" s="103"/>
    </row>
    <row r="54" spans="1:9" x14ac:dyDescent="0.3">
      <c r="A54" s="88">
        <v>48</v>
      </c>
      <c r="B54" s="87">
        <v>13.86</v>
      </c>
      <c r="C54" s="89">
        <f t="shared" si="0"/>
        <v>55.882549011141947</v>
      </c>
      <c r="D54" s="103"/>
      <c r="F54" s="88">
        <v>48</v>
      </c>
      <c r="G54" s="87">
        <v>13.86</v>
      </c>
      <c r="H54" s="89">
        <f t="shared" si="1"/>
        <v>55.882549011141947</v>
      </c>
      <c r="I54" s="103"/>
    </row>
    <row r="55" spans="1:9" x14ac:dyDescent="0.3">
      <c r="A55" s="88">
        <v>49</v>
      </c>
      <c r="B55" s="87">
        <v>13.86</v>
      </c>
      <c r="C55" s="89">
        <f t="shared" si="0"/>
        <v>55.882549011141947</v>
      </c>
      <c r="D55" s="103"/>
      <c r="F55" s="88">
        <v>49</v>
      </c>
      <c r="G55" s="87">
        <v>13.86</v>
      </c>
      <c r="H55" s="89">
        <f t="shared" si="1"/>
        <v>55.882549011141947</v>
      </c>
      <c r="I55" s="103"/>
    </row>
    <row r="56" spans="1:9" x14ac:dyDescent="0.3">
      <c r="A56" s="88">
        <v>50</v>
      </c>
      <c r="B56" s="87">
        <v>13.86</v>
      </c>
      <c r="C56" s="89">
        <f t="shared" si="0"/>
        <v>55.882549011141947</v>
      </c>
      <c r="D56" s="103"/>
      <c r="F56" s="88">
        <v>50</v>
      </c>
      <c r="G56" s="87">
        <v>13.86</v>
      </c>
      <c r="H56" s="89">
        <f t="shared" si="1"/>
        <v>55.882549011141947</v>
      </c>
      <c r="I56" s="103"/>
    </row>
    <row r="57" spans="1:9" x14ac:dyDescent="0.3">
      <c r="A57" s="88">
        <v>51</v>
      </c>
      <c r="B57" s="87">
        <v>13.86</v>
      </c>
      <c r="C57" s="89">
        <f t="shared" si="0"/>
        <v>55.882549011141947</v>
      </c>
      <c r="D57" s="103"/>
      <c r="F57" s="88">
        <v>51</v>
      </c>
      <c r="G57" s="87">
        <v>13.86</v>
      </c>
      <c r="H57" s="89">
        <f t="shared" si="1"/>
        <v>55.882549011141947</v>
      </c>
      <c r="I57" s="103"/>
    </row>
    <row r="58" spans="1:9" x14ac:dyDescent="0.3">
      <c r="A58" s="88">
        <v>52</v>
      </c>
      <c r="B58" s="87">
        <v>13.86</v>
      </c>
      <c r="C58" s="89">
        <f t="shared" si="0"/>
        <v>55.882549011141947</v>
      </c>
      <c r="D58" s="103"/>
      <c r="F58" s="88">
        <v>52</v>
      </c>
      <c r="G58" s="87">
        <v>13.86</v>
      </c>
      <c r="H58" s="89">
        <f t="shared" si="1"/>
        <v>55.882549011141947</v>
      </c>
      <c r="I58" s="103"/>
    </row>
    <row r="59" spans="1:9" x14ac:dyDescent="0.3">
      <c r="A59" s="88">
        <v>53</v>
      </c>
      <c r="B59" s="87">
        <v>13.86</v>
      </c>
      <c r="C59" s="89">
        <f t="shared" si="0"/>
        <v>55.882549011141947</v>
      </c>
      <c r="D59" s="103"/>
      <c r="F59" s="88">
        <v>53</v>
      </c>
      <c r="G59" s="87">
        <v>18.73</v>
      </c>
      <c r="H59" s="89">
        <f t="shared" si="1"/>
        <v>75.518047833960225</v>
      </c>
      <c r="I59" s="103"/>
    </row>
    <row r="60" spans="1:9" x14ac:dyDescent="0.3">
      <c r="A60" s="88">
        <v>54</v>
      </c>
      <c r="B60" s="87">
        <v>13.86</v>
      </c>
      <c r="C60" s="89">
        <f t="shared" si="0"/>
        <v>55.882549011141947</v>
      </c>
      <c r="D60" s="103"/>
      <c r="F60" s="88">
        <v>54</v>
      </c>
      <c r="G60" s="87">
        <v>13.86</v>
      </c>
      <c r="H60" s="89">
        <f t="shared" si="1"/>
        <v>55.882549011141947</v>
      </c>
      <c r="I60" s="103"/>
    </row>
    <row r="61" spans="1:9" x14ac:dyDescent="0.3">
      <c r="A61" s="88">
        <v>55</v>
      </c>
      <c r="B61" s="87">
        <v>13.86</v>
      </c>
      <c r="C61" s="89">
        <f t="shared" si="0"/>
        <v>55.882549011141947</v>
      </c>
      <c r="D61" s="103"/>
      <c r="F61" s="88">
        <v>55</v>
      </c>
      <c r="G61" s="87">
        <v>13.86</v>
      </c>
      <c r="H61" s="89">
        <f t="shared" si="1"/>
        <v>55.882549011141947</v>
      </c>
      <c r="I61" s="103"/>
    </row>
    <row r="62" spans="1:9" x14ac:dyDescent="0.3">
      <c r="A62" s="88">
        <v>56</v>
      </c>
      <c r="B62" s="87">
        <v>18.73</v>
      </c>
      <c r="C62" s="89">
        <f t="shared" si="0"/>
        <v>75.518047833960225</v>
      </c>
      <c r="D62" s="103"/>
      <c r="F62" s="88">
        <v>56</v>
      </c>
      <c r="G62" s="87">
        <v>13.86</v>
      </c>
      <c r="H62" s="89">
        <f t="shared" si="1"/>
        <v>55.882549011141947</v>
      </c>
      <c r="I62" s="103"/>
    </row>
    <row r="63" spans="1:9" x14ac:dyDescent="0.3">
      <c r="A63" s="88">
        <v>57</v>
      </c>
      <c r="B63" s="87">
        <v>13.86</v>
      </c>
      <c r="C63" s="89">
        <f t="shared" si="0"/>
        <v>55.882549011141947</v>
      </c>
      <c r="D63" s="103"/>
      <c r="F63" s="88">
        <v>57</v>
      </c>
      <c r="G63" s="87">
        <v>13.86</v>
      </c>
      <c r="H63" s="89">
        <f t="shared" si="1"/>
        <v>55.882549011141947</v>
      </c>
      <c r="I63" s="103"/>
    </row>
    <row r="64" spans="1:9" x14ac:dyDescent="0.3">
      <c r="A64" s="88">
        <v>58</v>
      </c>
      <c r="B64" s="87">
        <v>13.86</v>
      </c>
      <c r="C64" s="89">
        <f t="shared" si="0"/>
        <v>55.882549011141947</v>
      </c>
      <c r="D64" s="103"/>
      <c r="F64" s="88">
        <v>58</v>
      </c>
      <c r="G64" s="87">
        <v>13.86</v>
      </c>
      <c r="H64" s="89">
        <f t="shared" si="1"/>
        <v>55.882549011141947</v>
      </c>
      <c r="I64" s="103"/>
    </row>
    <row r="65" spans="1:9" x14ac:dyDescent="0.3">
      <c r="A65" s="88">
        <v>59</v>
      </c>
      <c r="B65" s="87">
        <v>13.86</v>
      </c>
      <c r="C65" s="89">
        <f t="shared" si="0"/>
        <v>55.882549011141947</v>
      </c>
      <c r="D65" s="103"/>
      <c r="F65" s="88">
        <v>59</v>
      </c>
      <c r="G65" s="87">
        <v>13.86</v>
      </c>
      <c r="H65" s="89">
        <f t="shared" si="1"/>
        <v>55.882549011141947</v>
      </c>
      <c r="I65" s="103"/>
    </row>
    <row r="66" spans="1:9" x14ac:dyDescent="0.3">
      <c r="A66" s="88">
        <v>60</v>
      </c>
      <c r="B66" s="87">
        <v>13.86</v>
      </c>
      <c r="C66" s="89">
        <f t="shared" si="0"/>
        <v>55.882549011141947</v>
      </c>
      <c r="D66" s="103"/>
      <c r="F66" s="88">
        <v>60</v>
      </c>
      <c r="G66" s="87">
        <v>13.86</v>
      </c>
      <c r="H66" s="89">
        <f t="shared" si="1"/>
        <v>55.882549011141947</v>
      </c>
      <c r="I66" s="103"/>
    </row>
    <row r="67" spans="1:9" x14ac:dyDescent="0.3">
      <c r="A67" s="88">
        <v>61</v>
      </c>
      <c r="B67" s="87">
        <v>13.86</v>
      </c>
      <c r="C67" s="89">
        <f t="shared" si="0"/>
        <v>55.882549011141947</v>
      </c>
      <c r="D67" s="103"/>
      <c r="F67" s="88">
        <v>61</v>
      </c>
      <c r="G67" s="87">
        <v>13.86</v>
      </c>
      <c r="H67" s="89">
        <f t="shared" si="1"/>
        <v>55.882549011141947</v>
      </c>
      <c r="I67" s="103"/>
    </row>
    <row r="68" spans="1:9" x14ac:dyDescent="0.3">
      <c r="A68" s="88">
        <v>62</v>
      </c>
      <c r="B68" s="87">
        <v>13.86</v>
      </c>
      <c r="C68" s="89">
        <f t="shared" si="0"/>
        <v>55.882549011141947</v>
      </c>
      <c r="D68" s="103"/>
      <c r="F68" s="88">
        <v>62</v>
      </c>
      <c r="G68" s="87">
        <v>13.86</v>
      </c>
      <c r="H68" s="89">
        <f t="shared" si="1"/>
        <v>55.882549011141947</v>
      </c>
      <c r="I68" s="103"/>
    </row>
    <row r="69" spans="1:9" x14ac:dyDescent="0.3">
      <c r="A69" s="88">
        <v>63</v>
      </c>
      <c r="B69" s="87">
        <v>13.86</v>
      </c>
      <c r="C69" s="89">
        <f t="shared" si="0"/>
        <v>55.882549011141947</v>
      </c>
      <c r="D69" s="103"/>
      <c r="F69" s="88">
        <v>63</v>
      </c>
      <c r="G69" s="87">
        <v>13.86</v>
      </c>
      <c r="H69" s="89">
        <f t="shared" si="1"/>
        <v>55.882549011141947</v>
      </c>
      <c r="I69" s="103"/>
    </row>
    <row r="70" spans="1:9" x14ac:dyDescent="0.3">
      <c r="A70" s="88">
        <v>64</v>
      </c>
      <c r="B70" s="87">
        <v>13.86</v>
      </c>
      <c r="C70" s="89">
        <f t="shared" si="0"/>
        <v>55.882549011141947</v>
      </c>
      <c r="D70" s="103"/>
      <c r="F70" s="88">
        <v>64</v>
      </c>
      <c r="G70" s="87">
        <v>13.86</v>
      </c>
      <c r="H70" s="89">
        <f t="shared" si="1"/>
        <v>55.882549011141947</v>
      </c>
      <c r="I70" s="103"/>
    </row>
    <row r="71" spans="1:9" x14ac:dyDescent="0.3">
      <c r="A71" s="88">
        <v>65</v>
      </c>
      <c r="B71" s="87">
        <v>13.86</v>
      </c>
      <c r="C71" s="89">
        <f t="shared" si="0"/>
        <v>55.882549011141947</v>
      </c>
      <c r="D71" s="103"/>
      <c r="F71" s="88">
        <v>65</v>
      </c>
      <c r="G71" s="87">
        <v>18.73</v>
      </c>
      <c r="H71" s="89">
        <f t="shared" si="1"/>
        <v>75.518047833960225</v>
      </c>
      <c r="I71" s="103"/>
    </row>
    <row r="72" spans="1:9" x14ac:dyDescent="0.3">
      <c r="A72" s="88">
        <v>66</v>
      </c>
      <c r="B72" s="87">
        <v>13.86</v>
      </c>
      <c r="C72" s="89">
        <f t="shared" ref="C72:C135" si="2">B72*$G$276</f>
        <v>55.882549011141947</v>
      </c>
      <c r="D72" s="103"/>
      <c r="F72" s="88">
        <v>66</v>
      </c>
      <c r="G72" s="87">
        <v>13.86</v>
      </c>
      <c r="H72" s="89">
        <f t="shared" ref="H72:H135" si="3">G72*$G$276</f>
        <v>55.882549011141947</v>
      </c>
      <c r="I72" s="103"/>
    </row>
    <row r="73" spans="1:9" x14ac:dyDescent="0.3">
      <c r="A73" s="88">
        <v>67</v>
      </c>
      <c r="B73" s="87">
        <v>13.86</v>
      </c>
      <c r="C73" s="89">
        <f t="shared" si="2"/>
        <v>55.882549011141947</v>
      </c>
      <c r="D73" s="103"/>
      <c r="F73" s="88">
        <v>67</v>
      </c>
      <c r="G73" s="87">
        <v>13.86</v>
      </c>
      <c r="H73" s="89">
        <f t="shared" si="3"/>
        <v>55.882549011141947</v>
      </c>
      <c r="I73" s="103"/>
    </row>
    <row r="74" spans="1:9" x14ac:dyDescent="0.3">
      <c r="A74" s="88">
        <v>68</v>
      </c>
      <c r="B74" s="87">
        <v>18.73</v>
      </c>
      <c r="C74" s="89">
        <f t="shared" si="2"/>
        <v>75.518047833960225</v>
      </c>
      <c r="D74" s="103"/>
      <c r="F74" s="88">
        <v>68</v>
      </c>
      <c r="G74" s="87">
        <v>13.86</v>
      </c>
      <c r="H74" s="89">
        <f t="shared" si="3"/>
        <v>55.882549011141947</v>
      </c>
      <c r="I74" s="103"/>
    </row>
    <row r="75" spans="1:9" x14ac:dyDescent="0.3">
      <c r="A75" s="88">
        <v>69</v>
      </c>
      <c r="B75" s="87">
        <v>13.86</v>
      </c>
      <c r="C75" s="89">
        <f t="shared" si="2"/>
        <v>55.882549011141947</v>
      </c>
      <c r="D75" s="103"/>
      <c r="F75" s="88">
        <v>69</v>
      </c>
      <c r="G75" s="87">
        <v>13.86</v>
      </c>
      <c r="H75" s="89">
        <f t="shared" si="3"/>
        <v>55.882549011141947</v>
      </c>
      <c r="I75" s="103"/>
    </row>
    <row r="76" spans="1:9" x14ac:dyDescent="0.3">
      <c r="A76" s="88">
        <v>70</v>
      </c>
      <c r="B76" s="87">
        <v>13.86</v>
      </c>
      <c r="C76" s="89">
        <f t="shared" si="2"/>
        <v>55.882549011141947</v>
      </c>
      <c r="D76" s="103"/>
      <c r="F76" s="88">
        <v>70</v>
      </c>
      <c r="G76" s="87">
        <v>13.86</v>
      </c>
      <c r="H76" s="89">
        <f t="shared" si="3"/>
        <v>55.882549011141947</v>
      </c>
      <c r="I76" s="103"/>
    </row>
    <row r="77" spans="1:9" x14ac:dyDescent="0.3">
      <c r="A77" s="88">
        <v>71</v>
      </c>
      <c r="B77" s="87">
        <v>13.86</v>
      </c>
      <c r="C77" s="89">
        <f t="shared" si="2"/>
        <v>55.882549011141947</v>
      </c>
      <c r="D77" s="103"/>
      <c r="F77" s="88">
        <v>71</v>
      </c>
      <c r="G77" s="87">
        <v>13.86</v>
      </c>
      <c r="H77" s="89">
        <f t="shared" si="3"/>
        <v>55.882549011141947</v>
      </c>
      <c r="I77" s="103"/>
    </row>
    <row r="78" spans="1:9" x14ac:dyDescent="0.3">
      <c r="A78" s="88">
        <v>72</v>
      </c>
      <c r="B78" s="87">
        <v>13.86</v>
      </c>
      <c r="C78" s="89">
        <f t="shared" si="2"/>
        <v>55.882549011141947</v>
      </c>
      <c r="D78" s="103"/>
      <c r="F78" s="88">
        <v>72</v>
      </c>
      <c r="G78" s="87">
        <v>13.86</v>
      </c>
      <c r="H78" s="89">
        <f t="shared" si="3"/>
        <v>55.882549011141947</v>
      </c>
      <c r="I78" s="103"/>
    </row>
    <row r="79" spans="1:9" x14ac:dyDescent="0.3">
      <c r="A79" s="88">
        <v>73</v>
      </c>
      <c r="B79" s="87">
        <v>13.86</v>
      </c>
      <c r="C79" s="89">
        <f t="shared" si="2"/>
        <v>55.882549011141947</v>
      </c>
      <c r="D79" s="103"/>
      <c r="F79" s="88">
        <v>73</v>
      </c>
      <c r="G79" s="87">
        <v>13.86</v>
      </c>
      <c r="H79" s="89">
        <f t="shared" si="3"/>
        <v>55.882549011141947</v>
      </c>
      <c r="I79" s="103"/>
    </row>
    <row r="80" spans="1:9" x14ac:dyDescent="0.3">
      <c r="A80" s="88">
        <v>74</v>
      </c>
      <c r="B80" s="87">
        <v>13.86</v>
      </c>
      <c r="C80" s="89">
        <f t="shared" si="2"/>
        <v>55.882549011141947</v>
      </c>
      <c r="D80" s="103"/>
      <c r="F80" s="88">
        <v>74</v>
      </c>
      <c r="G80" s="87">
        <v>13.86</v>
      </c>
      <c r="H80" s="89">
        <f t="shared" si="3"/>
        <v>55.882549011141947</v>
      </c>
      <c r="I80" s="103"/>
    </row>
    <row r="81" spans="1:9" x14ac:dyDescent="0.3">
      <c r="A81" s="88">
        <v>75</v>
      </c>
      <c r="B81" s="87">
        <v>13.86</v>
      </c>
      <c r="C81" s="89">
        <f t="shared" si="2"/>
        <v>55.882549011141947</v>
      </c>
      <c r="D81" s="103"/>
      <c r="F81" s="88">
        <v>75</v>
      </c>
      <c r="G81" s="87">
        <v>13.86</v>
      </c>
      <c r="H81" s="89">
        <f t="shared" si="3"/>
        <v>55.882549011141947</v>
      </c>
      <c r="I81" s="103"/>
    </row>
    <row r="82" spans="1:9" x14ac:dyDescent="0.3">
      <c r="A82" s="88">
        <v>76</v>
      </c>
      <c r="B82" s="87">
        <v>13.86</v>
      </c>
      <c r="C82" s="89">
        <f t="shared" si="2"/>
        <v>55.882549011141947</v>
      </c>
      <c r="D82" s="103"/>
      <c r="F82" s="88">
        <v>76</v>
      </c>
      <c r="G82" s="87">
        <v>13.86</v>
      </c>
      <c r="H82" s="89">
        <f t="shared" si="3"/>
        <v>55.882549011141947</v>
      </c>
      <c r="I82" s="103"/>
    </row>
    <row r="83" spans="1:9" x14ac:dyDescent="0.3">
      <c r="A83" s="88">
        <v>77</v>
      </c>
      <c r="B83" s="87">
        <v>13.86</v>
      </c>
      <c r="C83" s="89">
        <f t="shared" si="2"/>
        <v>55.882549011141947</v>
      </c>
      <c r="D83" s="103"/>
      <c r="F83" s="88">
        <v>77</v>
      </c>
      <c r="G83" s="87">
        <v>18.73</v>
      </c>
      <c r="H83" s="89">
        <f t="shared" si="3"/>
        <v>75.518047833960225</v>
      </c>
      <c r="I83" s="103"/>
    </row>
    <row r="84" spans="1:9" x14ac:dyDescent="0.3">
      <c r="A84" s="88">
        <v>78</v>
      </c>
      <c r="B84" s="87">
        <v>13.86</v>
      </c>
      <c r="C84" s="89">
        <f t="shared" si="2"/>
        <v>55.882549011141947</v>
      </c>
      <c r="D84" s="103"/>
      <c r="F84" s="88">
        <v>78</v>
      </c>
      <c r="G84" s="87">
        <v>13.86</v>
      </c>
      <c r="H84" s="89">
        <f t="shared" si="3"/>
        <v>55.882549011141947</v>
      </c>
      <c r="I84" s="103"/>
    </row>
    <row r="85" spans="1:9" x14ac:dyDescent="0.3">
      <c r="A85" s="88">
        <v>79</v>
      </c>
      <c r="B85" s="87">
        <v>13.86</v>
      </c>
      <c r="C85" s="89">
        <f t="shared" si="2"/>
        <v>55.882549011141947</v>
      </c>
      <c r="D85" s="103"/>
      <c r="F85" s="88">
        <v>79</v>
      </c>
      <c r="G85" s="87">
        <v>13.86</v>
      </c>
      <c r="H85" s="89">
        <f t="shared" si="3"/>
        <v>55.882549011141947</v>
      </c>
      <c r="I85" s="103"/>
    </row>
    <row r="86" spans="1:9" x14ac:dyDescent="0.3">
      <c r="A86" s="88">
        <v>80</v>
      </c>
      <c r="B86" s="87">
        <v>18.73</v>
      </c>
      <c r="C86" s="89">
        <f t="shared" si="2"/>
        <v>75.518047833960225</v>
      </c>
      <c r="D86" s="103"/>
      <c r="F86" s="88">
        <v>80</v>
      </c>
      <c r="G86" s="87">
        <v>13.86</v>
      </c>
      <c r="H86" s="89">
        <f t="shared" si="3"/>
        <v>55.882549011141947</v>
      </c>
      <c r="I86" s="103"/>
    </row>
    <row r="87" spans="1:9" x14ac:dyDescent="0.3">
      <c r="A87" s="88">
        <v>81</v>
      </c>
      <c r="B87" s="87">
        <v>13.86</v>
      </c>
      <c r="C87" s="89">
        <f t="shared" si="2"/>
        <v>55.882549011141947</v>
      </c>
      <c r="D87" s="103"/>
      <c r="F87" s="88">
        <v>81</v>
      </c>
      <c r="G87" s="87">
        <v>13.86</v>
      </c>
      <c r="H87" s="89">
        <f t="shared" si="3"/>
        <v>55.882549011141947</v>
      </c>
      <c r="I87" s="103"/>
    </row>
    <row r="88" spans="1:9" x14ac:dyDescent="0.3">
      <c r="A88" s="88">
        <v>82</v>
      </c>
      <c r="B88" s="87">
        <v>13.86</v>
      </c>
      <c r="C88" s="89">
        <f t="shared" si="2"/>
        <v>55.882549011141947</v>
      </c>
      <c r="D88" s="103"/>
      <c r="F88" s="88">
        <v>82</v>
      </c>
      <c r="G88" s="87">
        <v>13.86</v>
      </c>
      <c r="H88" s="89">
        <f t="shared" si="3"/>
        <v>55.882549011141947</v>
      </c>
      <c r="I88" s="103"/>
    </row>
    <row r="89" spans="1:9" x14ac:dyDescent="0.3">
      <c r="A89" s="88">
        <v>83</v>
      </c>
      <c r="B89" s="87">
        <v>13.86</v>
      </c>
      <c r="C89" s="89">
        <f t="shared" si="2"/>
        <v>55.882549011141947</v>
      </c>
      <c r="D89" s="103"/>
      <c r="F89" s="88">
        <v>83</v>
      </c>
      <c r="G89" s="87">
        <v>13.86</v>
      </c>
      <c r="H89" s="89">
        <f t="shared" si="3"/>
        <v>55.882549011141947</v>
      </c>
      <c r="I89" s="103"/>
    </row>
    <row r="90" spans="1:9" x14ac:dyDescent="0.3">
      <c r="A90" s="88">
        <v>84</v>
      </c>
      <c r="B90" s="87">
        <v>13.86</v>
      </c>
      <c r="C90" s="89">
        <f t="shared" si="2"/>
        <v>55.882549011141947</v>
      </c>
      <c r="D90" s="103"/>
      <c r="F90" s="88">
        <v>84</v>
      </c>
      <c r="G90" s="87">
        <v>13.86</v>
      </c>
      <c r="H90" s="89">
        <f t="shared" si="3"/>
        <v>55.882549011141947</v>
      </c>
      <c r="I90" s="103"/>
    </row>
    <row r="91" spans="1:9" x14ac:dyDescent="0.3">
      <c r="A91" s="88">
        <v>85</v>
      </c>
      <c r="B91" s="87">
        <v>13.86</v>
      </c>
      <c r="C91" s="89">
        <f t="shared" si="2"/>
        <v>55.882549011141947</v>
      </c>
      <c r="D91" s="103"/>
      <c r="F91" s="88">
        <v>85</v>
      </c>
      <c r="G91" s="87">
        <v>13.86</v>
      </c>
      <c r="H91" s="89">
        <f t="shared" si="3"/>
        <v>55.882549011141947</v>
      </c>
      <c r="I91" s="103"/>
    </row>
    <row r="92" spans="1:9" x14ac:dyDescent="0.3">
      <c r="A92" s="88">
        <v>86</v>
      </c>
      <c r="B92" s="87">
        <v>13.86</v>
      </c>
      <c r="C92" s="89">
        <f t="shared" si="2"/>
        <v>55.882549011141947</v>
      </c>
      <c r="D92" s="103"/>
      <c r="F92" s="88">
        <v>86</v>
      </c>
      <c r="G92" s="87">
        <v>13.86</v>
      </c>
      <c r="H92" s="89">
        <f t="shared" si="3"/>
        <v>55.882549011141947</v>
      </c>
      <c r="I92" s="103"/>
    </row>
    <row r="93" spans="1:9" x14ac:dyDescent="0.3">
      <c r="A93" s="88">
        <v>87</v>
      </c>
      <c r="B93" s="87">
        <v>13.86</v>
      </c>
      <c r="C93" s="89">
        <f t="shared" si="2"/>
        <v>55.882549011141947</v>
      </c>
      <c r="D93" s="103"/>
      <c r="F93" s="88">
        <v>87</v>
      </c>
      <c r="G93" s="87">
        <v>13.86</v>
      </c>
      <c r="H93" s="89">
        <f t="shared" si="3"/>
        <v>55.882549011141947</v>
      </c>
      <c r="I93" s="103"/>
    </row>
    <row r="94" spans="1:9" x14ac:dyDescent="0.3">
      <c r="A94" s="88">
        <v>88</v>
      </c>
      <c r="B94" s="87">
        <v>13.86</v>
      </c>
      <c r="C94" s="89">
        <f t="shared" si="2"/>
        <v>55.882549011141947</v>
      </c>
      <c r="D94" s="103"/>
      <c r="F94" s="88">
        <v>88</v>
      </c>
      <c r="G94" s="87">
        <v>13.86</v>
      </c>
      <c r="H94" s="89">
        <f t="shared" si="3"/>
        <v>55.882549011141947</v>
      </c>
      <c r="I94" s="103"/>
    </row>
    <row r="95" spans="1:9" x14ac:dyDescent="0.3">
      <c r="A95" s="88">
        <v>89</v>
      </c>
      <c r="B95" s="87">
        <v>13.86</v>
      </c>
      <c r="C95" s="89">
        <f t="shared" si="2"/>
        <v>55.882549011141947</v>
      </c>
      <c r="D95" s="103"/>
      <c r="F95" s="88">
        <v>89</v>
      </c>
      <c r="G95" s="87">
        <v>18.73</v>
      </c>
      <c r="H95" s="89">
        <f t="shared" si="3"/>
        <v>75.518047833960225</v>
      </c>
      <c r="I95" s="103"/>
    </row>
    <row r="96" spans="1:9" x14ac:dyDescent="0.3">
      <c r="A96" s="88">
        <v>90</v>
      </c>
      <c r="B96" s="87">
        <v>13.86</v>
      </c>
      <c r="C96" s="89">
        <f t="shared" si="2"/>
        <v>55.882549011141947</v>
      </c>
      <c r="D96" s="103"/>
      <c r="F96" s="88">
        <v>90</v>
      </c>
      <c r="G96" s="87">
        <v>13.86</v>
      </c>
      <c r="H96" s="89">
        <f t="shared" si="3"/>
        <v>55.882549011141947</v>
      </c>
      <c r="I96" s="103"/>
    </row>
    <row r="97" spans="1:9" x14ac:dyDescent="0.3">
      <c r="A97" s="88">
        <v>91</v>
      </c>
      <c r="B97" s="87">
        <v>13.86</v>
      </c>
      <c r="C97" s="89">
        <f t="shared" si="2"/>
        <v>55.882549011141947</v>
      </c>
      <c r="D97" s="103"/>
      <c r="F97" s="88">
        <v>91</v>
      </c>
      <c r="G97" s="87">
        <v>13.86</v>
      </c>
      <c r="H97" s="89">
        <f t="shared" si="3"/>
        <v>55.882549011141947</v>
      </c>
      <c r="I97" s="103"/>
    </row>
    <row r="98" spans="1:9" x14ac:dyDescent="0.3">
      <c r="A98" s="88">
        <v>92</v>
      </c>
      <c r="B98" s="87">
        <v>18.73</v>
      </c>
      <c r="C98" s="89">
        <f t="shared" si="2"/>
        <v>75.518047833960225</v>
      </c>
      <c r="D98" s="103"/>
      <c r="F98" s="88">
        <v>92</v>
      </c>
      <c r="G98" s="87">
        <v>13.86</v>
      </c>
      <c r="H98" s="89">
        <f t="shared" si="3"/>
        <v>55.882549011141947</v>
      </c>
      <c r="I98" s="103"/>
    </row>
    <row r="99" spans="1:9" x14ac:dyDescent="0.3">
      <c r="A99" s="88">
        <v>93</v>
      </c>
      <c r="B99" s="87">
        <v>13.86</v>
      </c>
      <c r="C99" s="89">
        <f t="shared" si="2"/>
        <v>55.882549011141947</v>
      </c>
      <c r="D99" s="103"/>
      <c r="F99" s="88">
        <v>93</v>
      </c>
      <c r="G99" s="87">
        <v>13.86</v>
      </c>
      <c r="H99" s="89">
        <f t="shared" si="3"/>
        <v>55.882549011141947</v>
      </c>
      <c r="I99" s="103"/>
    </row>
    <row r="100" spans="1:9" x14ac:dyDescent="0.3">
      <c r="A100" s="88">
        <v>94</v>
      </c>
      <c r="B100" s="87">
        <v>13.86</v>
      </c>
      <c r="C100" s="89">
        <f t="shared" si="2"/>
        <v>55.882549011141947</v>
      </c>
      <c r="D100" s="103"/>
      <c r="F100" s="88">
        <v>94</v>
      </c>
      <c r="G100" s="87">
        <v>13.86</v>
      </c>
      <c r="H100" s="89">
        <f t="shared" si="3"/>
        <v>55.882549011141947</v>
      </c>
      <c r="I100" s="103"/>
    </row>
    <row r="101" spans="1:9" x14ac:dyDescent="0.3">
      <c r="A101" s="88">
        <v>95</v>
      </c>
      <c r="B101" s="87">
        <v>13.86</v>
      </c>
      <c r="C101" s="89">
        <f t="shared" si="2"/>
        <v>55.882549011141947</v>
      </c>
      <c r="D101" s="103"/>
      <c r="F101" s="88">
        <v>95</v>
      </c>
      <c r="G101" s="87">
        <v>13.86</v>
      </c>
      <c r="H101" s="89">
        <f t="shared" si="3"/>
        <v>55.882549011141947</v>
      </c>
      <c r="I101" s="103"/>
    </row>
    <row r="102" spans="1:9" x14ac:dyDescent="0.3">
      <c r="A102" s="88">
        <v>96</v>
      </c>
      <c r="B102" s="87">
        <v>13.86</v>
      </c>
      <c r="C102" s="89">
        <f t="shared" si="2"/>
        <v>55.882549011141947</v>
      </c>
      <c r="D102" s="103"/>
      <c r="F102" s="88">
        <v>96</v>
      </c>
      <c r="G102" s="87">
        <v>13.86</v>
      </c>
      <c r="H102" s="89">
        <f t="shared" si="3"/>
        <v>55.882549011141947</v>
      </c>
      <c r="I102" s="103"/>
    </row>
    <row r="103" spans="1:9" x14ac:dyDescent="0.3">
      <c r="A103" s="88">
        <v>97</v>
      </c>
      <c r="B103" s="87">
        <v>13.86</v>
      </c>
      <c r="C103" s="89">
        <f t="shared" si="2"/>
        <v>55.882549011141947</v>
      </c>
      <c r="D103" s="103"/>
      <c r="F103" s="88">
        <v>97</v>
      </c>
      <c r="G103" s="87">
        <v>13.86</v>
      </c>
      <c r="H103" s="89">
        <f t="shared" si="3"/>
        <v>55.882549011141947</v>
      </c>
      <c r="I103" s="103"/>
    </row>
    <row r="104" spans="1:9" x14ac:dyDescent="0.3">
      <c r="A104" s="88">
        <v>98</v>
      </c>
      <c r="B104" s="87">
        <v>13.86</v>
      </c>
      <c r="C104" s="89">
        <f t="shared" si="2"/>
        <v>55.882549011141947</v>
      </c>
      <c r="D104" s="103"/>
      <c r="F104" s="88">
        <v>98</v>
      </c>
      <c r="G104" s="87">
        <v>13.86</v>
      </c>
      <c r="H104" s="89">
        <f t="shared" si="3"/>
        <v>55.882549011141947</v>
      </c>
      <c r="I104" s="103"/>
    </row>
    <row r="105" spans="1:9" x14ac:dyDescent="0.3">
      <c r="A105" s="88">
        <v>99</v>
      </c>
      <c r="B105" s="87">
        <v>13.86</v>
      </c>
      <c r="C105" s="89">
        <f t="shared" si="2"/>
        <v>55.882549011141947</v>
      </c>
      <c r="D105" s="103"/>
      <c r="F105" s="88">
        <v>99</v>
      </c>
      <c r="G105" s="87">
        <v>13.86</v>
      </c>
      <c r="H105" s="89">
        <f t="shared" si="3"/>
        <v>55.882549011141947</v>
      </c>
      <c r="I105" s="103"/>
    </row>
    <row r="106" spans="1:9" x14ac:dyDescent="0.3">
      <c r="A106" s="88">
        <v>100</v>
      </c>
      <c r="B106" s="87">
        <v>13.86</v>
      </c>
      <c r="C106" s="89">
        <f t="shared" si="2"/>
        <v>55.882549011141947</v>
      </c>
      <c r="D106" s="103"/>
      <c r="F106" s="88">
        <v>100</v>
      </c>
      <c r="G106" s="87">
        <v>13.86</v>
      </c>
      <c r="H106" s="89">
        <f t="shared" si="3"/>
        <v>55.882549011141947</v>
      </c>
      <c r="I106" s="103"/>
    </row>
    <row r="107" spans="1:9" x14ac:dyDescent="0.3">
      <c r="A107" s="88">
        <v>101</v>
      </c>
      <c r="B107" s="87">
        <v>13.86</v>
      </c>
      <c r="C107" s="89">
        <f t="shared" si="2"/>
        <v>55.882549011141947</v>
      </c>
      <c r="D107" s="103"/>
      <c r="F107" s="88">
        <v>101</v>
      </c>
      <c r="G107" s="87">
        <v>18.73</v>
      </c>
      <c r="H107" s="89">
        <f t="shared" si="3"/>
        <v>75.518047833960225</v>
      </c>
      <c r="I107" s="103"/>
    </row>
    <row r="108" spans="1:9" x14ac:dyDescent="0.3">
      <c r="A108" s="88">
        <v>102</v>
      </c>
      <c r="B108" s="87">
        <v>13.86</v>
      </c>
      <c r="C108" s="89">
        <f t="shared" si="2"/>
        <v>55.882549011141947</v>
      </c>
      <c r="D108" s="103"/>
      <c r="F108" s="88">
        <v>102</v>
      </c>
      <c r="G108" s="87">
        <v>13.86</v>
      </c>
      <c r="H108" s="89">
        <f t="shared" si="3"/>
        <v>55.882549011141947</v>
      </c>
      <c r="I108" s="103"/>
    </row>
    <row r="109" spans="1:9" x14ac:dyDescent="0.3">
      <c r="A109" s="88">
        <v>103</v>
      </c>
      <c r="B109" s="87">
        <v>13.86</v>
      </c>
      <c r="C109" s="89">
        <f t="shared" si="2"/>
        <v>55.882549011141947</v>
      </c>
      <c r="D109" s="103"/>
      <c r="F109" s="88">
        <v>103</v>
      </c>
      <c r="G109" s="87">
        <v>13.86</v>
      </c>
      <c r="H109" s="89">
        <f t="shared" si="3"/>
        <v>55.882549011141947</v>
      </c>
      <c r="I109" s="103"/>
    </row>
    <row r="110" spans="1:9" x14ac:dyDescent="0.3">
      <c r="A110" s="88">
        <v>104</v>
      </c>
      <c r="B110" s="87">
        <v>18.73</v>
      </c>
      <c r="C110" s="89">
        <f t="shared" si="2"/>
        <v>75.518047833960225</v>
      </c>
      <c r="D110" s="103"/>
      <c r="F110" s="88">
        <v>104</v>
      </c>
      <c r="G110" s="87">
        <v>13.86</v>
      </c>
      <c r="H110" s="89">
        <f t="shared" si="3"/>
        <v>55.882549011141947</v>
      </c>
      <c r="I110" s="103"/>
    </row>
    <row r="111" spans="1:9" x14ac:dyDescent="0.3">
      <c r="A111" s="88">
        <v>105</v>
      </c>
      <c r="B111" s="87">
        <v>13.86</v>
      </c>
      <c r="C111" s="89">
        <f t="shared" si="2"/>
        <v>55.882549011141947</v>
      </c>
      <c r="D111" s="103"/>
      <c r="F111" s="88">
        <v>105</v>
      </c>
      <c r="G111" s="87">
        <v>13.86</v>
      </c>
      <c r="H111" s="89">
        <f t="shared" si="3"/>
        <v>55.882549011141947</v>
      </c>
      <c r="I111" s="103"/>
    </row>
    <row r="112" spans="1:9" x14ac:dyDescent="0.3">
      <c r="A112" s="88">
        <v>106</v>
      </c>
      <c r="B112" s="87">
        <v>13.86</v>
      </c>
      <c r="C112" s="89">
        <f t="shared" si="2"/>
        <v>55.882549011141947</v>
      </c>
      <c r="D112" s="103"/>
      <c r="F112" s="88">
        <v>106</v>
      </c>
      <c r="G112" s="87">
        <v>13.86</v>
      </c>
      <c r="H112" s="89">
        <f t="shared" si="3"/>
        <v>55.882549011141947</v>
      </c>
      <c r="I112" s="103"/>
    </row>
    <row r="113" spans="1:9" x14ac:dyDescent="0.3">
      <c r="A113" s="88">
        <v>107</v>
      </c>
      <c r="B113" s="87">
        <v>13.86</v>
      </c>
      <c r="C113" s="89">
        <f t="shared" si="2"/>
        <v>55.882549011141947</v>
      </c>
      <c r="D113" s="103"/>
      <c r="F113" s="88">
        <v>107</v>
      </c>
      <c r="G113" s="87">
        <v>13.86</v>
      </c>
      <c r="H113" s="89">
        <f t="shared" si="3"/>
        <v>55.882549011141947</v>
      </c>
      <c r="I113" s="103"/>
    </row>
    <row r="114" spans="1:9" x14ac:dyDescent="0.3">
      <c r="A114" s="88">
        <v>108</v>
      </c>
      <c r="B114" s="87">
        <v>13.86</v>
      </c>
      <c r="C114" s="89">
        <f t="shared" si="2"/>
        <v>55.882549011141947</v>
      </c>
      <c r="D114" s="103"/>
      <c r="F114" s="88">
        <v>108</v>
      </c>
      <c r="G114" s="87">
        <v>13.86</v>
      </c>
      <c r="H114" s="89">
        <f t="shared" si="3"/>
        <v>55.882549011141947</v>
      </c>
      <c r="I114" s="103"/>
    </row>
    <row r="115" spans="1:9" x14ac:dyDescent="0.3">
      <c r="A115" s="88">
        <v>109</v>
      </c>
      <c r="B115" s="87">
        <v>13.86</v>
      </c>
      <c r="C115" s="89">
        <f t="shared" si="2"/>
        <v>55.882549011141947</v>
      </c>
      <c r="D115" s="103"/>
      <c r="F115" s="88">
        <v>109</v>
      </c>
      <c r="G115" s="87">
        <v>13.86</v>
      </c>
      <c r="H115" s="89">
        <f t="shared" si="3"/>
        <v>55.882549011141947</v>
      </c>
      <c r="I115" s="103"/>
    </row>
    <row r="116" spans="1:9" x14ac:dyDescent="0.3">
      <c r="A116" s="88">
        <v>110</v>
      </c>
      <c r="B116" s="87">
        <v>13.86</v>
      </c>
      <c r="C116" s="89">
        <f t="shared" si="2"/>
        <v>55.882549011141947</v>
      </c>
      <c r="D116" s="103"/>
      <c r="F116" s="88">
        <v>110</v>
      </c>
      <c r="G116" s="87">
        <v>13.86</v>
      </c>
      <c r="H116" s="89">
        <f t="shared" si="3"/>
        <v>55.882549011141947</v>
      </c>
      <c r="I116" s="103"/>
    </row>
    <row r="117" spans="1:9" x14ac:dyDescent="0.3">
      <c r="A117" s="88">
        <v>111</v>
      </c>
      <c r="B117" s="87">
        <v>13.86</v>
      </c>
      <c r="C117" s="89">
        <f t="shared" si="2"/>
        <v>55.882549011141947</v>
      </c>
      <c r="D117" s="103"/>
      <c r="F117" s="88">
        <v>111</v>
      </c>
      <c r="G117" s="87">
        <v>13.86</v>
      </c>
      <c r="H117" s="89">
        <f t="shared" si="3"/>
        <v>55.882549011141947</v>
      </c>
      <c r="I117" s="103"/>
    </row>
    <row r="118" spans="1:9" x14ac:dyDescent="0.3">
      <c r="A118" s="88">
        <v>112</v>
      </c>
      <c r="B118" s="87">
        <v>13.86</v>
      </c>
      <c r="C118" s="89">
        <f t="shared" si="2"/>
        <v>55.882549011141947</v>
      </c>
      <c r="D118" s="103"/>
      <c r="F118" s="88">
        <v>112</v>
      </c>
      <c r="G118" s="87">
        <v>13.86</v>
      </c>
      <c r="H118" s="89">
        <f t="shared" si="3"/>
        <v>55.882549011141947</v>
      </c>
      <c r="I118" s="103"/>
    </row>
    <row r="119" spans="1:9" x14ac:dyDescent="0.3">
      <c r="A119" s="88">
        <v>113</v>
      </c>
      <c r="B119" s="87">
        <v>13.86</v>
      </c>
      <c r="C119" s="89">
        <f t="shared" si="2"/>
        <v>55.882549011141947</v>
      </c>
      <c r="D119" s="103"/>
      <c r="F119" s="88">
        <v>113</v>
      </c>
      <c r="G119" s="87">
        <v>18.73</v>
      </c>
      <c r="H119" s="89">
        <f t="shared" si="3"/>
        <v>75.518047833960225</v>
      </c>
      <c r="I119" s="103"/>
    </row>
    <row r="120" spans="1:9" x14ac:dyDescent="0.3">
      <c r="A120" s="88">
        <v>114</v>
      </c>
      <c r="B120" s="87">
        <v>13.86</v>
      </c>
      <c r="C120" s="89">
        <f t="shared" si="2"/>
        <v>55.882549011141947</v>
      </c>
      <c r="D120" s="103"/>
      <c r="F120" s="88">
        <v>114</v>
      </c>
      <c r="G120" s="87">
        <v>13.86</v>
      </c>
      <c r="H120" s="89">
        <f t="shared" si="3"/>
        <v>55.882549011141947</v>
      </c>
      <c r="I120" s="103"/>
    </row>
    <row r="121" spans="1:9" x14ac:dyDescent="0.3">
      <c r="A121" s="88">
        <v>115</v>
      </c>
      <c r="B121" s="87">
        <v>13.86</v>
      </c>
      <c r="C121" s="89">
        <f t="shared" si="2"/>
        <v>55.882549011141947</v>
      </c>
      <c r="D121" s="103"/>
      <c r="F121" s="88">
        <v>115</v>
      </c>
      <c r="G121" s="87">
        <v>13.86</v>
      </c>
      <c r="H121" s="89">
        <f t="shared" si="3"/>
        <v>55.882549011141947</v>
      </c>
      <c r="I121" s="103"/>
    </row>
    <row r="122" spans="1:9" x14ac:dyDescent="0.3">
      <c r="A122" s="88">
        <v>116</v>
      </c>
      <c r="B122" s="87">
        <v>18.73</v>
      </c>
      <c r="C122" s="89">
        <f t="shared" si="2"/>
        <v>75.518047833960225</v>
      </c>
      <c r="D122" s="103"/>
      <c r="F122" s="88">
        <v>116</v>
      </c>
      <c r="G122" s="87">
        <v>13.86</v>
      </c>
      <c r="H122" s="89">
        <f t="shared" si="3"/>
        <v>55.882549011141947</v>
      </c>
      <c r="I122" s="103"/>
    </row>
    <row r="123" spans="1:9" x14ac:dyDescent="0.3">
      <c r="A123" s="88">
        <v>117</v>
      </c>
      <c r="B123" s="87">
        <v>13.86</v>
      </c>
      <c r="C123" s="89">
        <f t="shared" si="2"/>
        <v>55.882549011141947</v>
      </c>
      <c r="D123" s="103"/>
      <c r="F123" s="88">
        <v>117</v>
      </c>
      <c r="G123" s="87">
        <v>13.86</v>
      </c>
      <c r="H123" s="89">
        <f t="shared" si="3"/>
        <v>55.882549011141947</v>
      </c>
      <c r="I123" s="103"/>
    </row>
    <row r="124" spans="1:9" x14ac:dyDescent="0.3">
      <c r="A124" s="88">
        <v>118</v>
      </c>
      <c r="B124" s="87">
        <v>13.86</v>
      </c>
      <c r="C124" s="89">
        <f t="shared" si="2"/>
        <v>55.882549011141947</v>
      </c>
      <c r="D124" s="103"/>
      <c r="F124" s="88">
        <v>118</v>
      </c>
      <c r="G124" s="87">
        <v>13.86</v>
      </c>
      <c r="H124" s="89">
        <f t="shared" si="3"/>
        <v>55.882549011141947</v>
      </c>
      <c r="I124" s="103"/>
    </row>
    <row r="125" spans="1:9" x14ac:dyDescent="0.3">
      <c r="A125" s="88">
        <v>119</v>
      </c>
      <c r="B125" s="87">
        <v>13.86</v>
      </c>
      <c r="C125" s="89">
        <f t="shared" si="2"/>
        <v>55.882549011141947</v>
      </c>
      <c r="D125" s="103"/>
      <c r="F125" s="88">
        <v>119</v>
      </c>
      <c r="G125" s="87">
        <v>13.86</v>
      </c>
      <c r="H125" s="89">
        <f t="shared" si="3"/>
        <v>55.882549011141947</v>
      </c>
      <c r="I125" s="103"/>
    </row>
    <row r="126" spans="1:9" x14ac:dyDescent="0.3">
      <c r="A126" s="88">
        <v>120</v>
      </c>
      <c r="B126" s="87">
        <v>13.86</v>
      </c>
      <c r="C126" s="89">
        <f t="shared" si="2"/>
        <v>55.882549011141947</v>
      </c>
      <c r="D126" s="103"/>
      <c r="F126" s="88">
        <v>120</v>
      </c>
      <c r="G126" s="87">
        <v>13.86</v>
      </c>
      <c r="H126" s="89">
        <f t="shared" si="3"/>
        <v>55.882549011141947</v>
      </c>
      <c r="I126" s="103"/>
    </row>
    <row r="127" spans="1:9" x14ac:dyDescent="0.3">
      <c r="A127" s="88">
        <v>121</v>
      </c>
      <c r="B127" s="87">
        <v>13.86</v>
      </c>
      <c r="C127" s="89">
        <f t="shared" si="2"/>
        <v>55.882549011141947</v>
      </c>
      <c r="D127" s="103"/>
      <c r="F127" s="88">
        <v>121</v>
      </c>
      <c r="G127" s="87">
        <v>13.86</v>
      </c>
      <c r="H127" s="89">
        <f t="shared" si="3"/>
        <v>55.882549011141947</v>
      </c>
      <c r="I127" s="103"/>
    </row>
    <row r="128" spans="1:9" x14ac:dyDescent="0.3">
      <c r="A128" s="88">
        <v>122</v>
      </c>
      <c r="B128" s="87">
        <v>13.86</v>
      </c>
      <c r="C128" s="89">
        <f t="shared" si="2"/>
        <v>55.882549011141947</v>
      </c>
      <c r="D128" s="103"/>
      <c r="F128" s="88">
        <v>122</v>
      </c>
      <c r="G128" s="87">
        <v>13.86</v>
      </c>
      <c r="H128" s="89">
        <f t="shared" si="3"/>
        <v>55.882549011141947</v>
      </c>
      <c r="I128" s="103"/>
    </row>
    <row r="129" spans="1:9" x14ac:dyDescent="0.3">
      <c r="A129" s="88">
        <v>123</v>
      </c>
      <c r="B129" s="87">
        <v>13.86</v>
      </c>
      <c r="C129" s="89">
        <f t="shared" si="2"/>
        <v>55.882549011141947</v>
      </c>
      <c r="D129" s="103"/>
      <c r="F129" s="88">
        <v>123</v>
      </c>
      <c r="G129" s="87">
        <v>13.86</v>
      </c>
      <c r="H129" s="89">
        <f t="shared" si="3"/>
        <v>55.882549011141947</v>
      </c>
      <c r="I129" s="103"/>
    </row>
    <row r="130" spans="1:9" x14ac:dyDescent="0.3">
      <c r="A130" s="88">
        <v>124</v>
      </c>
      <c r="B130" s="87">
        <v>13.86</v>
      </c>
      <c r="C130" s="89">
        <f t="shared" si="2"/>
        <v>55.882549011141947</v>
      </c>
      <c r="D130" s="103"/>
      <c r="F130" s="88">
        <v>124</v>
      </c>
      <c r="G130" s="87">
        <v>13.86</v>
      </c>
      <c r="H130" s="89">
        <f t="shared" si="3"/>
        <v>55.882549011141947</v>
      </c>
      <c r="I130" s="103"/>
    </row>
    <row r="131" spans="1:9" x14ac:dyDescent="0.3">
      <c r="A131" s="88">
        <v>125</v>
      </c>
      <c r="B131" s="87">
        <v>13.86</v>
      </c>
      <c r="C131" s="89">
        <f t="shared" si="2"/>
        <v>55.882549011141947</v>
      </c>
      <c r="D131" s="103"/>
      <c r="F131" s="88">
        <v>125</v>
      </c>
      <c r="G131" s="87">
        <v>18.73</v>
      </c>
      <c r="H131" s="89">
        <f t="shared" si="3"/>
        <v>75.518047833960225</v>
      </c>
      <c r="I131" s="103"/>
    </row>
    <row r="132" spans="1:9" x14ac:dyDescent="0.3">
      <c r="A132" s="88">
        <v>126</v>
      </c>
      <c r="B132" s="87">
        <v>13.86</v>
      </c>
      <c r="C132" s="89">
        <f t="shared" si="2"/>
        <v>55.882549011141947</v>
      </c>
      <c r="D132" s="103"/>
      <c r="F132" s="88">
        <v>126</v>
      </c>
      <c r="G132" s="87">
        <v>13.86</v>
      </c>
      <c r="H132" s="89">
        <f t="shared" si="3"/>
        <v>55.882549011141947</v>
      </c>
      <c r="I132" s="103"/>
    </row>
    <row r="133" spans="1:9" x14ac:dyDescent="0.3">
      <c r="A133" s="88">
        <v>127</v>
      </c>
      <c r="B133" s="87">
        <v>13.86</v>
      </c>
      <c r="C133" s="89">
        <f t="shared" si="2"/>
        <v>55.882549011141947</v>
      </c>
      <c r="D133" s="103"/>
      <c r="F133" s="88">
        <v>127</v>
      </c>
      <c r="G133" s="87">
        <v>13.86</v>
      </c>
      <c r="H133" s="89">
        <f t="shared" si="3"/>
        <v>55.882549011141947</v>
      </c>
      <c r="I133" s="103"/>
    </row>
    <row r="134" spans="1:9" x14ac:dyDescent="0.3">
      <c r="A134" s="88">
        <v>128</v>
      </c>
      <c r="B134" s="87">
        <v>18.73</v>
      </c>
      <c r="C134" s="89">
        <f t="shared" si="2"/>
        <v>75.518047833960225</v>
      </c>
      <c r="D134" s="103"/>
      <c r="F134" s="88">
        <v>128</v>
      </c>
      <c r="G134" s="87">
        <v>13.86</v>
      </c>
      <c r="H134" s="89">
        <f t="shared" si="3"/>
        <v>55.882549011141947</v>
      </c>
      <c r="I134" s="103"/>
    </row>
    <row r="135" spans="1:9" x14ac:dyDescent="0.3">
      <c r="A135" s="88">
        <v>129</v>
      </c>
      <c r="B135" s="87">
        <v>13.86</v>
      </c>
      <c r="C135" s="89">
        <f t="shared" si="2"/>
        <v>55.882549011141947</v>
      </c>
      <c r="D135" s="103"/>
      <c r="F135" s="88">
        <v>129</v>
      </c>
      <c r="G135" s="87">
        <v>13.86</v>
      </c>
      <c r="H135" s="89">
        <f t="shared" si="3"/>
        <v>55.882549011141947</v>
      </c>
      <c r="I135" s="103"/>
    </row>
    <row r="136" spans="1:9" x14ac:dyDescent="0.3">
      <c r="A136" s="88">
        <v>130</v>
      </c>
      <c r="B136" s="87">
        <v>13.86</v>
      </c>
      <c r="C136" s="89">
        <f t="shared" ref="C136:C199" si="4">B136*$G$276</f>
        <v>55.882549011141947</v>
      </c>
      <c r="D136" s="103"/>
      <c r="F136" s="88">
        <v>130</v>
      </c>
      <c r="G136" s="87">
        <v>13.86</v>
      </c>
      <c r="H136" s="89">
        <f t="shared" ref="H136:H199" si="5">G136*$G$276</f>
        <v>55.882549011141947</v>
      </c>
      <c r="I136" s="103"/>
    </row>
    <row r="137" spans="1:9" x14ac:dyDescent="0.3">
      <c r="A137" s="88">
        <v>131</v>
      </c>
      <c r="B137" s="87">
        <v>13.86</v>
      </c>
      <c r="C137" s="89">
        <f t="shared" si="4"/>
        <v>55.882549011141947</v>
      </c>
      <c r="D137" s="103"/>
      <c r="F137" s="88">
        <v>131</v>
      </c>
      <c r="G137" s="87">
        <v>13.86</v>
      </c>
      <c r="H137" s="89">
        <f t="shared" si="5"/>
        <v>55.882549011141947</v>
      </c>
      <c r="I137" s="103"/>
    </row>
    <row r="138" spans="1:9" x14ac:dyDescent="0.3">
      <c r="A138" s="88">
        <v>132</v>
      </c>
      <c r="B138" s="87">
        <v>13.86</v>
      </c>
      <c r="C138" s="89">
        <f t="shared" si="4"/>
        <v>55.882549011141947</v>
      </c>
      <c r="D138" s="103"/>
      <c r="F138" s="88">
        <v>132</v>
      </c>
      <c r="G138" s="87">
        <v>13.86</v>
      </c>
      <c r="H138" s="89">
        <f t="shared" si="5"/>
        <v>55.882549011141947</v>
      </c>
      <c r="I138" s="103"/>
    </row>
    <row r="139" spans="1:9" x14ac:dyDescent="0.3">
      <c r="A139" s="88">
        <v>133</v>
      </c>
      <c r="B139" s="87">
        <v>13.86</v>
      </c>
      <c r="C139" s="89">
        <f t="shared" si="4"/>
        <v>55.882549011141947</v>
      </c>
      <c r="D139" s="103"/>
      <c r="F139" s="88">
        <v>133</v>
      </c>
      <c r="G139" s="87">
        <v>13.86</v>
      </c>
      <c r="H139" s="89">
        <f t="shared" si="5"/>
        <v>55.882549011141947</v>
      </c>
      <c r="I139" s="103"/>
    </row>
    <row r="140" spans="1:9" x14ac:dyDescent="0.3">
      <c r="A140" s="88">
        <v>134</v>
      </c>
      <c r="B140" s="87">
        <v>13.86</v>
      </c>
      <c r="C140" s="89">
        <f t="shared" si="4"/>
        <v>55.882549011141947</v>
      </c>
      <c r="D140" s="103"/>
      <c r="F140" s="88">
        <v>134</v>
      </c>
      <c r="G140" s="87">
        <v>13.86</v>
      </c>
      <c r="H140" s="89">
        <f t="shared" si="5"/>
        <v>55.882549011141947</v>
      </c>
      <c r="I140" s="103"/>
    </row>
    <row r="141" spans="1:9" x14ac:dyDescent="0.3">
      <c r="A141" s="88">
        <v>135</v>
      </c>
      <c r="B141" s="87">
        <v>13.86</v>
      </c>
      <c r="C141" s="89">
        <f t="shared" si="4"/>
        <v>55.882549011141947</v>
      </c>
      <c r="D141" s="103"/>
      <c r="F141" s="88">
        <v>135</v>
      </c>
      <c r="G141" s="87">
        <v>13.86</v>
      </c>
      <c r="H141" s="89">
        <f t="shared" si="5"/>
        <v>55.882549011141947</v>
      </c>
      <c r="I141" s="103"/>
    </row>
    <row r="142" spans="1:9" x14ac:dyDescent="0.3">
      <c r="A142" s="88">
        <v>136</v>
      </c>
      <c r="B142" s="87">
        <v>13.86</v>
      </c>
      <c r="C142" s="89">
        <f t="shared" si="4"/>
        <v>55.882549011141947</v>
      </c>
      <c r="D142" s="103"/>
      <c r="F142" s="88">
        <v>136</v>
      </c>
      <c r="G142" s="87">
        <v>13.86</v>
      </c>
      <c r="H142" s="89">
        <f t="shared" si="5"/>
        <v>55.882549011141947</v>
      </c>
      <c r="I142" s="103"/>
    </row>
    <row r="143" spans="1:9" x14ac:dyDescent="0.3">
      <c r="A143" s="88">
        <v>137</v>
      </c>
      <c r="B143" s="87">
        <v>13.86</v>
      </c>
      <c r="C143" s="89">
        <f t="shared" si="4"/>
        <v>55.882549011141947</v>
      </c>
      <c r="D143" s="103"/>
      <c r="F143" s="88">
        <v>137</v>
      </c>
      <c r="G143" s="87">
        <v>18.73</v>
      </c>
      <c r="H143" s="89">
        <f t="shared" si="5"/>
        <v>75.518047833960225</v>
      </c>
      <c r="I143" s="103"/>
    </row>
    <row r="144" spans="1:9" x14ac:dyDescent="0.3">
      <c r="A144" s="88">
        <v>138</v>
      </c>
      <c r="B144" s="87">
        <v>13.86</v>
      </c>
      <c r="C144" s="89">
        <f t="shared" si="4"/>
        <v>55.882549011141947</v>
      </c>
      <c r="D144" s="103"/>
      <c r="F144" s="88">
        <v>138</v>
      </c>
      <c r="G144" s="87">
        <v>13.86</v>
      </c>
      <c r="H144" s="89">
        <f t="shared" si="5"/>
        <v>55.882549011141947</v>
      </c>
      <c r="I144" s="103"/>
    </row>
    <row r="145" spans="1:9" x14ac:dyDescent="0.3">
      <c r="A145" s="88">
        <v>139</v>
      </c>
      <c r="B145" s="87">
        <v>13.86</v>
      </c>
      <c r="C145" s="89">
        <f t="shared" si="4"/>
        <v>55.882549011141947</v>
      </c>
      <c r="D145" s="103"/>
      <c r="F145" s="88">
        <v>139</v>
      </c>
      <c r="G145" s="87">
        <v>13.86</v>
      </c>
      <c r="H145" s="89">
        <f t="shared" si="5"/>
        <v>55.882549011141947</v>
      </c>
      <c r="I145" s="103"/>
    </row>
    <row r="146" spans="1:9" x14ac:dyDescent="0.3">
      <c r="A146" s="88">
        <v>140</v>
      </c>
      <c r="B146" s="87">
        <v>18.73</v>
      </c>
      <c r="C146" s="89">
        <f t="shared" si="4"/>
        <v>75.518047833960225</v>
      </c>
      <c r="D146" s="103"/>
      <c r="F146" s="88">
        <v>140</v>
      </c>
      <c r="G146" s="87">
        <v>13.86</v>
      </c>
      <c r="H146" s="89">
        <f t="shared" si="5"/>
        <v>55.882549011141947</v>
      </c>
      <c r="I146" s="103"/>
    </row>
    <row r="147" spans="1:9" x14ac:dyDescent="0.3">
      <c r="A147" s="88">
        <v>141</v>
      </c>
      <c r="B147" s="87">
        <v>13.86</v>
      </c>
      <c r="C147" s="89">
        <f t="shared" si="4"/>
        <v>55.882549011141947</v>
      </c>
      <c r="D147" s="103"/>
      <c r="F147" s="88">
        <v>141</v>
      </c>
      <c r="G147" s="87">
        <v>13.86</v>
      </c>
      <c r="H147" s="89">
        <f t="shared" si="5"/>
        <v>55.882549011141947</v>
      </c>
      <c r="I147" s="103"/>
    </row>
    <row r="148" spans="1:9" x14ac:dyDescent="0.3">
      <c r="A148" s="88">
        <v>142</v>
      </c>
      <c r="B148" s="87">
        <v>13.86</v>
      </c>
      <c r="C148" s="89">
        <f t="shared" si="4"/>
        <v>55.882549011141947</v>
      </c>
      <c r="D148" s="103"/>
      <c r="F148" s="88">
        <v>142</v>
      </c>
      <c r="G148" s="87">
        <v>13.86</v>
      </c>
      <c r="H148" s="89">
        <f t="shared" si="5"/>
        <v>55.882549011141947</v>
      </c>
      <c r="I148" s="103"/>
    </row>
    <row r="149" spans="1:9" x14ac:dyDescent="0.3">
      <c r="A149" s="88">
        <v>143</v>
      </c>
      <c r="B149" s="87">
        <v>13.86</v>
      </c>
      <c r="C149" s="89">
        <f t="shared" si="4"/>
        <v>55.882549011141947</v>
      </c>
      <c r="D149" s="103"/>
      <c r="F149" s="88">
        <v>143</v>
      </c>
      <c r="G149" s="87">
        <v>13.86</v>
      </c>
      <c r="H149" s="89">
        <f t="shared" si="5"/>
        <v>55.882549011141947</v>
      </c>
      <c r="I149" s="103"/>
    </row>
    <row r="150" spans="1:9" x14ac:dyDescent="0.3">
      <c r="A150" s="88">
        <v>144</v>
      </c>
      <c r="B150" s="87">
        <v>13.86</v>
      </c>
      <c r="C150" s="89">
        <f t="shared" si="4"/>
        <v>55.882549011141947</v>
      </c>
      <c r="D150" s="103"/>
      <c r="F150" s="88">
        <v>144</v>
      </c>
      <c r="G150" s="87">
        <v>13.86</v>
      </c>
      <c r="H150" s="89">
        <f t="shared" si="5"/>
        <v>55.882549011141947</v>
      </c>
      <c r="I150" s="103"/>
    </row>
    <row r="151" spans="1:9" x14ac:dyDescent="0.3">
      <c r="A151" s="88">
        <v>145</v>
      </c>
      <c r="B151" s="87">
        <v>13.86</v>
      </c>
      <c r="C151" s="89">
        <f t="shared" si="4"/>
        <v>55.882549011141947</v>
      </c>
      <c r="D151" s="103"/>
      <c r="F151" s="88">
        <v>145</v>
      </c>
      <c r="G151" s="87">
        <v>13.86</v>
      </c>
      <c r="H151" s="89">
        <f t="shared" si="5"/>
        <v>55.882549011141947</v>
      </c>
      <c r="I151" s="103"/>
    </row>
    <row r="152" spans="1:9" x14ac:dyDescent="0.3">
      <c r="A152" s="88">
        <v>146</v>
      </c>
      <c r="B152" s="87">
        <v>13.86</v>
      </c>
      <c r="C152" s="89">
        <f t="shared" si="4"/>
        <v>55.882549011141947</v>
      </c>
      <c r="D152" s="103"/>
      <c r="F152" s="88">
        <v>146</v>
      </c>
      <c r="G152" s="87">
        <v>13.86</v>
      </c>
      <c r="H152" s="89">
        <f t="shared" si="5"/>
        <v>55.882549011141947</v>
      </c>
      <c r="I152" s="103"/>
    </row>
    <row r="153" spans="1:9" x14ac:dyDescent="0.3">
      <c r="A153" s="88">
        <v>147</v>
      </c>
      <c r="B153" s="87">
        <v>13.86</v>
      </c>
      <c r="C153" s="89">
        <f t="shared" si="4"/>
        <v>55.882549011141947</v>
      </c>
      <c r="D153" s="103"/>
      <c r="F153" s="88">
        <v>147</v>
      </c>
      <c r="G153" s="87">
        <v>13.86</v>
      </c>
      <c r="H153" s="89">
        <f t="shared" si="5"/>
        <v>55.882549011141947</v>
      </c>
      <c r="I153" s="103"/>
    </row>
    <row r="154" spans="1:9" x14ac:dyDescent="0.3">
      <c r="A154" s="88">
        <v>148</v>
      </c>
      <c r="B154" s="87">
        <v>13.86</v>
      </c>
      <c r="C154" s="89">
        <f t="shared" si="4"/>
        <v>55.882549011141947</v>
      </c>
      <c r="D154" s="103"/>
      <c r="F154" s="88">
        <v>148</v>
      </c>
      <c r="G154" s="87">
        <v>13.86</v>
      </c>
      <c r="H154" s="89">
        <f t="shared" si="5"/>
        <v>55.882549011141947</v>
      </c>
      <c r="I154" s="103"/>
    </row>
    <row r="155" spans="1:9" x14ac:dyDescent="0.3">
      <c r="A155" s="88">
        <v>149</v>
      </c>
      <c r="B155" s="87">
        <v>13.86</v>
      </c>
      <c r="C155" s="89">
        <f t="shared" si="4"/>
        <v>55.882549011141947</v>
      </c>
      <c r="D155" s="103"/>
      <c r="F155" s="88">
        <v>149</v>
      </c>
      <c r="G155" s="87">
        <v>18.73</v>
      </c>
      <c r="H155" s="89">
        <f t="shared" si="5"/>
        <v>75.518047833960225</v>
      </c>
      <c r="I155" s="103"/>
    </row>
    <row r="156" spans="1:9" x14ac:dyDescent="0.3">
      <c r="A156" s="88">
        <v>150</v>
      </c>
      <c r="B156" s="87">
        <v>13.86</v>
      </c>
      <c r="C156" s="89">
        <f t="shared" si="4"/>
        <v>55.882549011141947</v>
      </c>
      <c r="D156" s="103"/>
      <c r="F156" s="88">
        <v>150</v>
      </c>
      <c r="G156" s="87">
        <v>13.86</v>
      </c>
      <c r="H156" s="89">
        <f t="shared" si="5"/>
        <v>55.882549011141947</v>
      </c>
      <c r="I156" s="103"/>
    </row>
    <row r="157" spans="1:9" x14ac:dyDescent="0.3">
      <c r="A157" s="88">
        <v>151</v>
      </c>
      <c r="B157" s="87">
        <v>13.86</v>
      </c>
      <c r="C157" s="89">
        <f t="shared" si="4"/>
        <v>55.882549011141947</v>
      </c>
      <c r="D157" s="103"/>
      <c r="F157" s="88">
        <v>151</v>
      </c>
      <c r="G157" s="87">
        <v>13.86</v>
      </c>
      <c r="H157" s="89">
        <f t="shared" si="5"/>
        <v>55.882549011141947</v>
      </c>
      <c r="I157" s="103"/>
    </row>
    <row r="158" spans="1:9" x14ac:dyDescent="0.3">
      <c r="A158" s="88">
        <v>152</v>
      </c>
      <c r="B158" s="87">
        <v>18.73</v>
      </c>
      <c r="C158" s="89">
        <f t="shared" si="4"/>
        <v>75.518047833960225</v>
      </c>
      <c r="D158" s="103"/>
      <c r="F158" s="88">
        <v>152</v>
      </c>
      <c r="G158" s="87">
        <v>13.86</v>
      </c>
      <c r="H158" s="89">
        <f t="shared" si="5"/>
        <v>55.882549011141947</v>
      </c>
      <c r="I158" s="103"/>
    </row>
    <row r="159" spans="1:9" x14ac:dyDescent="0.3">
      <c r="A159" s="88">
        <v>153</v>
      </c>
      <c r="B159" s="87">
        <v>13.86</v>
      </c>
      <c r="C159" s="89">
        <f t="shared" si="4"/>
        <v>55.882549011141947</v>
      </c>
      <c r="D159" s="103"/>
      <c r="F159" s="88">
        <v>153</v>
      </c>
      <c r="G159" s="87">
        <v>13.86</v>
      </c>
      <c r="H159" s="89">
        <f t="shared" si="5"/>
        <v>55.882549011141947</v>
      </c>
      <c r="I159" s="103"/>
    </row>
    <row r="160" spans="1:9" x14ac:dyDescent="0.3">
      <c r="A160" s="88">
        <v>154</v>
      </c>
      <c r="B160" s="87">
        <v>13.86</v>
      </c>
      <c r="C160" s="89">
        <f t="shared" si="4"/>
        <v>55.882549011141947</v>
      </c>
      <c r="D160" s="103"/>
      <c r="F160" s="88">
        <v>154</v>
      </c>
      <c r="G160" s="87">
        <v>13.86</v>
      </c>
      <c r="H160" s="89">
        <f t="shared" si="5"/>
        <v>55.882549011141947</v>
      </c>
      <c r="I160" s="103"/>
    </row>
    <row r="161" spans="1:9" x14ac:dyDescent="0.3">
      <c r="A161" s="88">
        <v>155</v>
      </c>
      <c r="B161" s="87">
        <v>13.86</v>
      </c>
      <c r="C161" s="89">
        <f t="shared" si="4"/>
        <v>55.882549011141947</v>
      </c>
      <c r="D161" s="103"/>
      <c r="F161" s="88">
        <v>155</v>
      </c>
      <c r="G161" s="87">
        <v>13.86</v>
      </c>
      <c r="H161" s="89">
        <f t="shared" si="5"/>
        <v>55.882549011141947</v>
      </c>
      <c r="I161" s="103"/>
    </row>
    <row r="162" spans="1:9" x14ac:dyDescent="0.3">
      <c r="A162" s="88">
        <v>156</v>
      </c>
      <c r="B162" s="87">
        <v>13.86</v>
      </c>
      <c r="C162" s="89">
        <f t="shared" si="4"/>
        <v>55.882549011141947</v>
      </c>
      <c r="D162" s="103"/>
      <c r="F162" s="88">
        <v>156</v>
      </c>
      <c r="G162" s="87">
        <v>13.86</v>
      </c>
      <c r="H162" s="89">
        <f t="shared" si="5"/>
        <v>55.882549011141947</v>
      </c>
      <c r="I162" s="103"/>
    </row>
    <row r="163" spans="1:9" x14ac:dyDescent="0.3">
      <c r="A163" s="88">
        <v>157</v>
      </c>
      <c r="B163" s="87">
        <v>13.86</v>
      </c>
      <c r="C163" s="89">
        <f t="shared" si="4"/>
        <v>55.882549011141947</v>
      </c>
      <c r="D163" s="103"/>
      <c r="F163" s="88">
        <v>157</v>
      </c>
      <c r="G163" s="87">
        <v>13.86</v>
      </c>
      <c r="H163" s="89">
        <f t="shared" si="5"/>
        <v>55.882549011141947</v>
      </c>
      <c r="I163" s="103"/>
    </row>
    <row r="164" spans="1:9" x14ac:dyDescent="0.3">
      <c r="A164" s="88">
        <v>158</v>
      </c>
      <c r="B164" s="87">
        <v>13.86</v>
      </c>
      <c r="C164" s="89">
        <f t="shared" si="4"/>
        <v>55.882549011141947</v>
      </c>
      <c r="D164" s="103"/>
      <c r="F164" s="88">
        <v>158</v>
      </c>
      <c r="G164" s="87">
        <v>13.86</v>
      </c>
      <c r="H164" s="89">
        <f t="shared" si="5"/>
        <v>55.882549011141947</v>
      </c>
      <c r="I164" s="103"/>
    </row>
    <row r="165" spans="1:9" x14ac:dyDescent="0.3">
      <c r="A165" s="88">
        <v>159</v>
      </c>
      <c r="B165" s="87">
        <v>13.86</v>
      </c>
      <c r="C165" s="89">
        <f t="shared" si="4"/>
        <v>55.882549011141947</v>
      </c>
      <c r="D165" s="103"/>
      <c r="F165" s="88">
        <v>159</v>
      </c>
      <c r="G165" s="87">
        <v>13.86</v>
      </c>
      <c r="H165" s="89">
        <f t="shared" si="5"/>
        <v>55.882549011141947</v>
      </c>
      <c r="I165" s="103"/>
    </row>
    <row r="166" spans="1:9" x14ac:dyDescent="0.3">
      <c r="A166" s="88">
        <v>160</v>
      </c>
      <c r="B166" s="87">
        <v>13.86</v>
      </c>
      <c r="C166" s="89">
        <f t="shared" si="4"/>
        <v>55.882549011141947</v>
      </c>
      <c r="D166" s="103"/>
      <c r="F166" s="88">
        <v>160</v>
      </c>
      <c r="G166" s="87">
        <v>13.86</v>
      </c>
      <c r="H166" s="89">
        <f t="shared" si="5"/>
        <v>55.882549011141947</v>
      </c>
      <c r="I166" s="103"/>
    </row>
    <row r="167" spans="1:9" x14ac:dyDescent="0.3">
      <c r="A167" s="88">
        <v>161</v>
      </c>
      <c r="B167" s="87">
        <v>13.86</v>
      </c>
      <c r="C167" s="89">
        <f t="shared" si="4"/>
        <v>55.882549011141947</v>
      </c>
      <c r="D167" s="103"/>
      <c r="F167" s="88">
        <v>161</v>
      </c>
      <c r="G167" s="87">
        <v>18.73</v>
      </c>
      <c r="H167" s="89">
        <f t="shared" si="5"/>
        <v>75.518047833960225</v>
      </c>
      <c r="I167" s="103"/>
    </row>
    <row r="168" spans="1:9" x14ac:dyDescent="0.3">
      <c r="A168" s="88">
        <v>162</v>
      </c>
      <c r="B168" s="87">
        <v>13.86</v>
      </c>
      <c r="C168" s="89">
        <f t="shared" si="4"/>
        <v>55.882549011141947</v>
      </c>
      <c r="D168" s="103"/>
      <c r="F168" s="88">
        <v>162</v>
      </c>
      <c r="G168" s="87">
        <v>13.86</v>
      </c>
      <c r="H168" s="89">
        <f t="shared" si="5"/>
        <v>55.882549011141947</v>
      </c>
      <c r="I168" s="103"/>
    </row>
    <row r="169" spans="1:9" x14ac:dyDescent="0.3">
      <c r="A169" s="88">
        <v>163</v>
      </c>
      <c r="B169" s="87">
        <v>13.86</v>
      </c>
      <c r="C169" s="89">
        <f t="shared" si="4"/>
        <v>55.882549011141947</v>
      </c>
      <c r="D169" s="103"/>
      <c r="F169" s="88">
        <v>163</v>
      </c>
      <c r="G169" s="87">
        <v>13.86</v>
      </c>
      <c r="H169" s="89">
        <f t="shared" si="5"/>
        <v>55.882549011141947</v>
      </c>
      <c r="I169" s="103"/>
    </row>
    <row r="170" spans="1:9" x14ac:dyDescent="0.3">
      <c r="A170" s="88">
        <v>164</v>
      </c>
      <c r="B170" s="87">
        <v>18.73</v>
      </c>
      <c r="C170" s="89">
        <f t="shared" si="4"/>
        <v>75.518047833960225</v>
      </c>
      <c r="D170" s="103"/>
      <c r="F170" s="88">
        <v>164</v>
      </c>
      <c r="G170" s="87">
        <v>13.86</v>
      </c>
      <c r="H170" s="89">
        <f t="shared" si="5"/>
        <v>55.882549011141947</v>
      </c>
      <c r="I170" s="103"/>
    </row>
    <row r="171" spans="1:9" x14ac:dyDescent="0.3">
      <c r="A171" s="88">
        <v>165</v>
      </c>
      <c r="B171" s="87">
        <v>13.86</v>
      </c>
      <c r="C171" s="89">
        <f t="shared" si="4"/>
        <v>55.882549011141947</v>
      </c>
      <c r="D171" s="103"/>
      <c r="F171" s="88">
        <v>165</v>
      </c>
      <c r="G171" s="87">
        <v>13.86</v>
      </c>
      <c r="H171" s="89">
        <f t="shared" si="5"/>
        <v>55.882549011141947</v>
      </c>
      <c r="I171" s="103"/>
    </row>
    <row r="172" spans="1:9" x14ac:dyDescent="0.3">
      <c r="A172" s="88">
        <v>166</v>
      </c>
      <c r="B172" s="87">
        <v>13.86</v>
      </c>
      <c r="C172" s="89">
        <f t="shared" si="4"/>
        <v>55.882549011141947</v>
      </c>
      <c r="D172" s="103"/>
      <c r="F172" s="88">
        <v>166</v>
      </c>
      <c r="G172" s="87">
        <v>13.86</v>
      </c>
      <c r="H172" s="89">
        <f t="shared" si="5"/>
        <v>55.882549011141947</v>
      </c>
      <c r="I172" s="103"/>
    </row>
    <row r="173" spans="1:9" x14ac:dyDescent="0.3">
      <c r="A173" s="88">
        <v>167</v>
      </c>
      <c r="B173" s="87">
        <v>13.86</v>
      </c>
      <c r="C173" s="89">
        <f t="shared" si="4"/>
        <v>55.882549011141947</v>
      </c>
      <c r="D173" s="103"/>
      <c r="F173" s="88">
        <v>167</v>
      </c>
      <c r="G173" s="87">
        <v>13.86</v>
      </c>
      <c r="H173" s="89">
        <f t="shared" si="5"/>
        <v>55.882549011141947</v>
      </c>
      <c r="I173" s="103"/>
    </row>
    <row r="174" spans="1:9" x14ac:dyDescent="0.3">
      <c r="A174" s="88">
        <v>168</v>
      </c>
      <c r="B174" s="87">
        <v>13.86</v>
      </c>
      <c r="C174" s="89">
        <f t="shared" si="4"/>
        <v>55.882549011141947</v>
      </c>
      <c r="D174" s="103"/>
      <c r="F174" s="88">
        <v>168</v>
      </c>
      <c r="G174" s="87">
        <v>13.86</v>
      </c>
      <c r="H174" s="89">
        <f t="shared" si="5"/>
        <v>55.882549011141947</v>
      </c>
      <c r="I174" s="103"/>
    </row>
    <row r="175" spans="1:9" x14ac:dyDescent="0.3">
      <c r="A175" s="88">
        <v>169</v>
      </c>
      <c r="B175" s="87">
        <v>13.86</v>
      </c>
      <c r="C175" s="89">
        <f t="shared" si="4"/>
        <v>55.882549011141947</v>
      </c>
      <c r="D175" s="103"/>
      <c r="F175" s="88">
        <v>169</v>
      </c>
      <c r="G175" s="87">
        <v>13.86</v>
      </c>
      <c r="H175" s="89">
        <f t="shared" si="5"/>
        <v>55.882549011141947</v>
      </c>
      <c r="I175" s="103"/>
    </row>
    <row r="176" spans="1:9" x14ac:dyDescent="0.3">
      <c r="A176" s="88">
        <v>170</v>
      </c>
      <c r="B176" s="87">
        <v>13.86</v>
      </c>
      <c r="C176" s="89">
        <f t="shared" si="4"/>
        <v>55.882549011141947</v>
      </c>
      <c r="D176" s="103"/>
      <c r="F176" s="88">
        <v>170</v>
      </c>
      <c r="G176" s="87">
        <v>13.86</v>
      </c>
      <c r="H176" s="89">
        <f t="shared" si="5"/>
        <v>55.882549011141947</v>
      </c>
      <c r="I176" s="103"/>
    </row>
    <row r="177" spans="1:9" x14ac:dyDescent="0.3">
      <c r="A177" s="88">
        <v>171</v>
      </c>
      <c r="B177" s="87">
        <v>13.86</v>
      </c>
      <c r="C177" s="89">
        <f t="shared" si="4"/>
        <v>55.882549011141947</v>
      </c>
      <c r="D177" s="103"/>
      <c r="F177" s="88">
        <v>171</v>
      </c>
      <c r="G177" s="87">
        <v>13.86</v>
      </c>
      <c r="H177" s="89">
        <f t="shared" si="5"/>
        <v>55.882549011141947</v>
      </c>
      <c r="I177" s="103"/>
    </row>
    <row r="178" spans="1:9" x14ac:dyDescent="0.3">
      <c r="A178" s="88">
        <v>172</v>
      </c>
      <c r="B178" s="87">
        <v>13.86</v>
      </c>
      <c r="C178" s="89">
        <f t="shared" si="4"/>
        <v>55.882549011141947</v>
      </c>
      <c r="D178" s="103"/>
      <c r="F178" s="88">
        <v>172</v>
      </c>
      <c r="G178" s="87">
        <v>13.86</v>
      </c>
      <c r="H178" s="89">
        <f t="shared" si="5"/>
        <v>55.882549011141947</v>
      </c>
      <c r="I178" s="103"/>
    </row>
    <row r="179" spans="1:9" x14ac:dyDescent="0.3">
      <c r="A179" s="88">
        <v>173</v>
      </c>
      <c r="B179" s="87">
        <v>13.86</v>
      </c>
      <c r="C179" s="89">
        <f t="shared" si="4"/>
        <v>55.882549011141947</v>
      </c>
      <c r="D179" s="103"/>
      <c r="F179" s="88">
        <v>173</v>
      </c>
      <c r="G179" s="87">
        <v>18.73</v>
      </c>
      <c r="H179" s="89">
        <f t="shared" si="5"/>
        <v>75.518047833960225</v>
      </c>
      <c r="I179" s="103"/>
    </row>
    <row r="180" spans="1:9" x14ac:dyDescent="0.3">
      <c r="A180" s="88">
        <v>174</v>
      </c>
      <c r="B180" s="87">
        <v>13.86</v>
      </c>
      <c r="C180" s="89">
        <f t="shared" si="4"/>
        <v>55.882549011141947</v>
      </c>
      <c r="D180" s="103"/>
      <c r="F180" s="88">
        <v>174</v>
      </c>
      <c r="G180" s="87">
        <v>13.86</v>
      </c>
      <c r="H180" s="89">
        <f t="shared" si="5"/>
        <v>55.882549011141947</v>
      </c>
      <c r="I180" s="103"/>
    </row>
    <row r="181" spans="1:9" x14ac:dyDescent="0.3">
      <c r="A181" s="88">
        <v>175</v>
      </c>
      <c r="B181" s="87">
        <v>13.86</v>
      </c>
      <c r="C181" s="89">
        <f t="shared" si="4"/>
        <v>55.882549011141947</v>
      </c>
      <c r="D181" s="103"/>
      <c r="F181" s="88">
        <v>175</v>
      </c>
      <c r="G181" s="87">
        <v>13.86</v>
      </c>
      <c r="H181" s="89">
        <f t="shared" si="5"/>
        <v>55.882549011141947</v>
      </c>
      <c r="I181" s="103"/>
    </row>
    <row r="182" spans="1:9" x14ac:dyDescent="0.3">
      <c r="A182" s="88">
        <v>176</v>
      </c>
      <c r="B182" s="87">
        <v>18.73</v>
      </c>
      <c r="C182" s="89">
        <f t="shared" si="4"/>
        <v>75.518047833960225</v>
      </c>
      <c r="D182" s="103"/>
      <c r="F182" s="88">
        <v>176</v>
      </c>
      <c r="G182" s="87">
        <v>13.86</v>
      </c>
      <c r="H182" s="89">
        <f t="shared" si="5"/>
        <v>55.882549011141947</v>
      </c>
      <c r="I182" s="103"/>
    </row>
    <row r="183" spans="1:9" x14ac:dyDescent="0.3">
      <c r="A183" s="88">
        <v>177</v>
      </c>
      <c r="B183" s="87">
        <v>13.86</v>
      </c>
      <c r="C183" s="89">
        <f t="shared" si="4"/>
        <v>55.882549011141947</v>
      </c>
      <c r="D183" s="103"/>
      <c r="F183" s="88">
        <v>177</v>
      </c>
      <c r="G183" s="87">
        <v>13.86</v>
      </c>
      <c r="H183" s="89">
        <f t="shared" si="5"/>
        <v>55.882549011141947</v>
      </c>
      <c r="I183" s="103"/>
    </row>
    <row r="184" spans="1:9" x14ac:dyDescent="0.3">
      <c r="A184" s="88">
        <v>178</v>
      </c>
      <c r="B184" s="87">
        <v>13.86</v>
      </c>
      <c r="C184" s="89">
        <f t="shared" si="4"/>
        <v>55.882549011141947</v>
      </c>
      <c r="D184" s="103"/>
      <c r="F184" s="88">
        <v>178</v>
      </c>
      <c r="G184" s="87">
        <v>13.86</v>
      </c>
      <c r="H184" s="89">
        <f t="shared" si="5"/>
        <v>55.882549011141947</v>
      </c>
      <c r="I184" s="103"/>
    </row>
    <row r="185" spans="1:9" x14ac:dyDescent="0.3">
      <c r="A185" s="88">
        <v>179</v>
      </c>
      <c r="B185" s="87">
        <v>13.86</v>
      </c>
      <c r="C185" s="89">
        <f t="shared" si="4"/>
        <v>55.882549011141947</v>
      </c>
      <c r="D185" s="103"/>
      <c r="F185" s="88">
        <v>179</v>
      </c>
      <c r="G185" s="87">
        <v>13.86</v>
      </c>
      <c r="H185" s="89">
        <f t="shared" si="5"/>
        <v>55.882549011141947</v>
      </c>
      <c r="I185" s="103"/>
    </row>
    <row r="186" spans="1:9" x14ac:dyDescent="0.3">
      <c r="A186" s="88">
        <v>180</v>
      </c>
      <c r="B186" s="87">
        <v>13.86</v>
      </c>
      <c r="C186" s="89">
        <f t="shared" si="4"/>
        <v>55.882549011141947</v>
      </c>
      <c r="D186" s="103"/>
      <c r="F186" s="88">
        <v>180</v>
      </c>
      <c r="G186" s="87">
        <v>13.86</v>
      </c>
      <c r="H186" s="89">
        <f t="shared" si="5"/>
        <v>55.882549011141947</v>
      </c>
      <c r="I186" s="103"/>
    </row>
    <row r="187" spans="1:9" x14ac:dyDescent="0.3">
      <c r="A187" s="88">
        <v>181</v>
      </c>
      <c r="B187" s="87">
        <v>13.86</v>
      </c>
      <c r="C187" s="89">
        <f t="shared" si="4"/>
        <v>55.882549011141947</v>
      </c>
      <c r="D187" s="103"/>
      <c r="F187" s="88">
        <v>181</v>
      </c>
      <c r="G187" s="87">
        <v>13.86</v>
      </c>
      <c r="H187" s="89">
        <f t="shared" si="5"/>
        <v>55.882549011141947</v>
      </c>
      <c r="I187" s="103"/>
    </row>
    <row r="188" spans="1:9" x14ac:dyDescent="0.3">
      <c r="A188" s="88">
        <v>182</v>
      </c>
      <c r="B188" s="87">
        <v>13.86</v>
      </c>
      <c r="C188" s="89">
        <f t="shared" si="4"/>
        <v>55.882549011141947</v>
      </c>
      <c r="D188" s="103"/>
      <c r="F188" s="88">
        <v>182</v>
      </c>
      <c r="G188" s="87">
        <v>13.86</v>
      </c>
      <c r="H188" s="89">
        <f t="shared" si="5"/>
        <v>55.882549011141947</v>
      </c>
      <c r="I188" s="103"/>
    </row>
    <row r="189" spans="1:9" x14ac:dyDescent="0.3">
      <c r="A189" s="88">
        <v>183</v>
      </c>
      <c r="B189" s="87">
        <v>13.86</v>
      </c>
      <c r="C189" s="89">
        <f t="shared" si="4"/>
        <v>55.882549011141947</v>
      </c>
      <c r="D189" s="103"/>
      <c r="F189" s="88">
        <v>183</v>
      </c>
      <c r="G189" s="87">
        <v>13.86</v>
      </c>
      <c r="H189" s="89">
        <f t="shared" si="5"/>
        <v>55.882549011141947</v>
      </c>
      <c r="I189" s="103"/>
    </row>
    <row r="190" spans="1:9" x14ac:dyDescent="0.3">
      <c r="A190" s="88">
        <v>184</v>
      </c>
      <c r="B190" s="87">
        <v>13.86</v>
      </c>
      <c r="C190" s="89">
        <f t="shared" si="4"/>
        <v>55.882549011141947</v>
      </c>
      <c r="D190" s="103"/>
      <c r="F190" s="88">
        <v>184</v>
      </c>
      <c r="G190" s="87">
        <v>13.86</v>
      </c>
      <c r="H190" s="89">
        <f t="shared" si="5"/>
        <v>55.882549011141947</v>
      </c>
      <c r="I190" s="103"/>
    </row>
    <row r="191" spans="1:9" x14ac:dyDescent="0.3">
      <c r="A191" s="88">
        <v>185</v>
      </c>
      <c r="B191" s="87">
        <v>13.86</v>
      </c>
      <c r="C191" s="89">
        <f t="shared" si="4"/>
        <v>55.882549011141947</v>
      </c>
      <c r="D191" s="103"/>
      <c r="F191" s="88">
        <v>185</v>
      </c>
      <c r="G191" s="87">
        <v>18.73</v>
      </c>
      <c r="H191" s="89">
        <f t="shared" si="5"/>
        <v>75.518047833960225</v>
      </c>
      <c r="I191" s="103"/>
    </row>
    <row r="192" spans="1:9" x14ac:dyDescent="0.3">
      <c r="A192" s="88">
        <v>186</v>
      </c>
      <c r="B192" s="87">
        <v>13.86</v>
      </c>
      <c r="C192" s="89">
        <f t="shared" si="4"/>
        <v>55.882549011141947</v>
      </c>
      <c r="D192" s="103"/>
      <c r="F192" s="88">
        <v>186</v>
      </c>
      <c r="G192" s="87">
        <v>13.86</v>
      </c>
      <c r="H192" s="89">
        <f t="shared" si="5"/>
        <v>55.882549011141947</v>
      </c>
      <c r="I192" s="103"/>
    </row>
    <row r="193" spans="1:9" x14ac:dyDescent="0.3">
      <c r="A193" s="88">
        <v>187</v>
      </c>
      <c r="B193" s="87">
        <v>13.86</v>
      </c>
      <c r="C193" s="89">
        <f t="shared" si="4"/>
        <v>55.882549011141947</v>
      </c>
      <c r="D193" s="103"/>
      <c r="F193" s="88">
        <v>187</v>
      </c>
      <c r="G193" s="87">
        <v>13.86</v>
      </c>
      <c r="H193" s="89">
        <f t="shared" si="5"/>
        <v>55.882549011141947</v>
      </c>
      <c r="I193" s="103"/>
    </row>
    <row r="194" spans="1:9" x14ac:dyDescent="0.3">
      <c r="A194" s="88">
        <v>188</v>
      </c>
      <c r="B194" s="87">
        <v>18.73</v>
      </c>
      <c r="C194" s="89">
        <f t="shared" si="4"/>
        <v>75.518047833960225</v>
      </c>
      <c r="D194" s="103"/>
      <c r="F194" s="88">
        <v>188</v>
      </c>
      <c r="G194" s="87">
        <v>13.86</v>
      </c>
      <c r="H194" s="89">
        <f t="shared" si="5"/>
        <v>55.882549011141947</v>
      </c>
      <c r="I194" s="103"/>
    </row>
    <row r="195" spans="1:9" x14ac:dyDescent="0.3">
      <c r="A195" s="88">
        <v>189</v>
      </c>
      <c r="B195" s="87">
        <v>13.86</v>
      </c>
      <c r="C195" s="89">
        <f t="shared" si="4"/>
        <v>55.882549011141947</v>
      </c>
      <c r="D195" s="103"/>
      <c r="F195" s="88">
        <v>189</v>
      </c>
      <c r="G195" s="87">
        <v>13.86</v>
      </c>
      <c r="H195" s="89">
        <f t="shared" si="5"/>
        <v>55.882549011141947</v>
      </c>
      <c r="I195" s="103"/>
    </row>
    <row r="196" spans="1:9" x14ac:dyDescent="0.3">
      <c r="A196" s="88">
        <v>190</v>
      </c>
      <c r="B196" s="87">
        <v>13.86</v>
      </c>
      <c r="C196" s="89">
        <f t="shared" si="4"/>
        <v>55.882549011141947</v>
      </c>
      <c r="D196" s="103"/>
      <c r="F196" s="88">
        <v>190</v>
      </c>
      <c r="G196" s="87">
        <v>13.86</v>
      </c>
      <c r="H196" s="89">
        <f t="shared" si="5"/>
        <v>55.882549011141947</v>
      </c>
      <c r="I196" s="103"/>
    </row>
    <row r="197" spans="1:9" x14ac:dyDescent="0.3">
      <c r="A197" s="88">
        <v>191</v>
      </c>
      <c r="B197" s="87">
        <v>13.86</v>
      </c>
      <c r="C197" s="89">
        <f t="shared" si="4"/>
        <v>55.882549011141947</v>
      </c>
      <c r="D197" s="103"/>
      <c r="F197" s="88">
        <v>191</v>
      </c>
      <c r="G197" s="87">
        <v>13.86</v>
      </c>
      <c r="H197" s="89">
        <f t="shared" si="5"/>
        <v>55.882549011141947</v>
      </c>
      <c r="I197" s="103"/>
    </row>
    <row r="198" spans="1:9" x14ac:dyDescent="0.3">
      <c r="A198" s="88">
        <v>192</v>
      </c>
      <c r="B198" s="87">
        <v>13.86</v>
      </c>
      <c r="C198" s="89">
        <f t="shared" si="4"/>
        <v>55.882549011141947</v>
      </c>
      <c r="D198" s="103"/>
      <c r="F198" s="88">
        <v>192</v>
      </c>
      <c r="G198" s="87">
        <v>13.86</v>
      </c>
      <c r="H198" s="89">
        <f t="shared" si="5"/>
        <v>55.882549011141947</v>
      </c>
      <c r="I198" s="103"/>
    </row>
    <row r="199" spans="1:9" x14ac:dyDescent="0.3">
      <c r="A199" s="88">
        <v>193</v>
      </c>
      <c r="B199" s="87">
        <v>13.86</v>
      </c>
      <c r="C199" s="89">
        <f t="shared" si="4"/>
        <v>55.882549011141947</v>
      </c>
      <c r="D199" s="103"/>
      <c r="F199" s="88">
        <v>193</v>
      </c>
      <c r="G199" s="87">
        <v>13.86</v>
      </c>
      <c r="H199" s="89">
        <f t="shared" si="5"/>
        <v>55.882549011141947</v>
      </c>
      <c r="I199" s="103"/>
    </row>
    <row r="200" spans="1:9" x14ac:dyDescent="0.3">
      <c r="A200" s="88">
        <v>194</v>
      </c>
      <c r="B200" s="87">
        <v>13.86</v>
      </c>
      <c r="C200" s="89">
        <f t="shared" ref="C200:C263" si="6">B200*$G$276</f>
        <v>55.882549011141947</v>
      </c>
      <c r="D200" s="103"/>
      <c r="F200" s="88">
        <v>194</v>
      </c>
      <c r="G200" s="87">
        <v>13.86</v>
      </c>
      <c r="H200" s="89">
        <f t="shared" ref="H200:H231" si="7">G200*$G$276</f>
        <v>55.882549011141947</v>
      </c>
      <c r="I200" s="103"/>
    </row>
    <row r="201" spans="1:9" x14ac:dyDescent="0.3">
      <c r="A201" s="88">
        <v>195</v>
      </c>
      <c r="B201" s="87">
        <v>13.86</v>
      </c>
      <c r="C201" s="89">
        <f t="shared" si="6"/>
        <v>55.882549011141947</v>
      </c>
      <c r="D201" s="103"/>
      <c r="F201" s="88">
        <v>195</v>
      </c>
      <c r="G201" s="87">
        <v>13.86</v>
      </c>
      <c r="H201" s="89">
        <f t="shared" si="7"/>
        <v>55.882549011141947</v>
      </c>
      <c r="I201" s="103"/>
    </row>
    <row r="202" spans="1:9" x14ac:dyDescent="0.3">
      <c r="A202" s="88">
        <v>196</v>
      </c>
      <c r="B202" s="87">
        <v>13.86</v>
      </c>
      <c r="C202" s="89">
        <f t="shared" si="6"/>
        <v>55.882549011141947</v>
      </c>
      <c r="D202" s="103"/>
      <c r="F202" s="88">
        <v>196</v>
      </c>
      <c r="G202" s="87">
        <v>13.86</v>
      </c>
      <c r="H202" s="89">
        <f t="shared" si="7"/>
        <v>55.882549011141947</v>
      </c>
      <c r="I202" s="103"/>
    </row>
    <row r="203" spans="1:9" x14ac:dyDescent="0.3">
      <c r="A203" s="88">
        <v>197</v>
      </c>
      <c r="B203" s="87">
        <v>13.86</v>
      </c>
      <c r="C203" s="89">
        <f t="shared" si="6"/>
        <v>55.882549011141947</v>
      </c>
      <c r="D203" s="103"/>
      <c r="F203" s="88">
        <v>197</v>
      </c>
      <c r="G203" s="87">
        <v>18.73</v>
      </c>
      <c r="H203" s="89">
        <f t="shared" si="7"/>
        <v>75.518047833960225</v>
      </c>
      <c r="I203" s="103"/>
    </row>
    <row r="204" spans="1:9" x14ac:dyDescent="0.3">
      <c r="A204" s="88">
        <v>198</v>
      </c>
      <c r="B204" s="87">
        <v>13.86</v>
      </c>
      <c r="C204" s="89">
        <f t="shared" si="6"/>
        <v>55.882549011141947</v>
      </c>
      <c r="D204" s="103"/>
      <c r="F204" s="88">
        <v>198</v>
      </c>
      <c r="G204" s="87">
        <v>13.86</v>
      </c>
      <c r="H204" s="89">
        <f t="shared" si="7"/>
        <v>55.882549011141947</v>
      </c>
      <c r="I204" s="103"/>
    </row>
    <row r="205" spans="1:9" x14ac:dyDescent="0.3">
      <c r="A205" s="88">
        <v>199</v>
      </c>
      <c r="B205" s="87">
        <v>13.86</v>
      </c>
      <c r="C205" s="89">
        <f t="shared" si="6"/>
        <v>55.882549011141947</v>
      </c>
      <c r="D205" s="103"/>
      <c r="F205" s="88">
        <v>199</v>
      </c>
      <c r="G205" s="87">
        <v>13.86</v>
      </c>
      <c r="H205" s="89">
        <f t="shared" si="7"/>
        <v>55.882549011141947</v>
      </c>
      <c r="I205" s="103"/>
    </row>
    <row r="206" spans="1:9" x14ac:dyDescent="0.3">
      <c r="A206" s="88">
        <v>200</v>
      </c>
      <c r="B206" s="87">
        <v>18.73</v>
      </c>
      <c r="C206" s="89">
        <f t="shared" si="6"/>
        <v>75.518047833960225</v>
      </c>
      <c r="D206" s="103"/>
      <c r="F206" s="88">
        <v>200</v>
      </c>
      <c r="G206" s="87">
        <v>13.86</v>
      </c>
      <c r="H206" s="89">
        <f t="shared" si="7"/>
        <v>55.882549011141947</v>
      </c>
      <c r="I206" s="103"/>
    </row>
    <row r="207" spans="1:9" x14ac:dyDescent="0.3">
      <c r="A207" s="88">
        <v>201</v>
      </c>
      <c r="B207" s="87">
        <v>13.86</v>
      </c>
      <c r="C207" s="89">
        <f t="shared" si="6"/>
        <v>55.882549011141947</v>
      </c>
      <c r="D207" s="103"/>
      <c r="F207" s="88">
        <v>201</v>
      </c>
      <c r="G207" s="87">
        <v>13.86</v>
      </c>
      <c r="H207" s="89">
        <f t="shared" si="7"/>
        <v>55.882549011141947</v>
      </c>
      <c r="I207" s="103"/>
    </row>
    <row r="208" spans="1:9" x14ac:dyDescent="0.3">
      <c r="A208" s="88">
        <v>202</v>
      </c>
      <c r="B208" s="87">
        <v>13.86</v>
      </c>
      <c r="C208" s="89">
        <f t="shared" si="6"/>
        <v>55.882549011141947</v>
      </c>
      <c r="D208" s="103"/>
      <c r="F208" s="88">
        <v>202</v>
      </c>
      <c r="G208" s="87">
        <v>13.86</v>
      </c>
      <c r="H208" s="89">
        <f t="shared" si="7"/>
        <v>55.882549011141947</v>
      </c>
      <c r="I208" s="103"/>
    </row>
    <row r="209" spans="1:9" x14ac:dyDescent="0.3">
      <c r="A209" s="88">
        <v>203</v>
      </c>
      <c r="B209" s="87">
        <v>13.86</v>
      </c>
      <c r="C209" s="89">
        <f t="shared" si="6"/>
        <v>55.882549011141947</v>
      </c>
      <c r="D209" s="103"/>
      <c r="F209" s="88">
        <v>203</v>
      </c>
      <c r="G209" s="87">
        <v>13.86</v>
      </c>
      <c r="H209" s="89">
        <f t="shared" si="7"/>
        <v>55.882549011141947</v>
      </c>
      <c r="I209" s="103"/>
    </row>
    <row r="210" spans="1:9" x14ac:dyDescent="0.3">
      <c r="A210" s="88">
        <v>204</v>
      </c>
      <c r="B210" s="87">
        <v>13.86</v>
      </c>
      <c r="C210" s="89">
        <f t="shared" si="6"/>
        <v>55.882549011141947</v>
      </c>
      <c r="D210" s="103"/>
      <c r="F210" s="88">
        <v>204</v>
      </c>
      <c r="G210" s="87">
        <v>13.86</v>
      </c>
      <c r="H210" s="89">
        <f t="shared" si="7"/>
        <v>55.882549011141947</v>
      </c>
      <c r="I210" s="103"/>
    </row>
    <row r="211" spans="1:9" x14ac:dyDescent="0.3">
      <c r="A211" s="88">
        <v>205</v>
      </c>
      <c r="B211" s="87">
        <v>13.86</v>
      </c>
      <c r="C211" s="89">
        <f t="shared" si="6"/>
        <v>55.882549011141947</v>
      </c>
      <c r="D211" s="103"/>
      <c r="F211" s="88">
        <v>205</v>
      </c>
      <c r="G211" s="87">
        <v>13.86</v>
      </c>
      <c r="H211" s="89">
        <f t="shared" si="7"/>
        <v>55.882549011141947</v>
      </c>
      <c r="I211" s="103"/>
    </row>
    <row r="212" spans="1:9" x14ac:dyDescent="0.3">
      <c r="A212" s="88">
        <v>206</v>
      </c>
      <c r="B212" s="87">
        <v>13.86</v>
      </c>
      <c r="C212" s="89">
        <f t="shared" si="6"/>
        <v>55.882549011141947</v>
      </c>
      <c r="D212" s="103"/>
      <c r="F212" s="88">
        <v>206</v>
      </c>
      <c r="G212" s="87">
        <v>13.86</v>
      </c>
      <c r="H212" s="89">
        <f t="shared" si="7"/>
        <v>55.882549011141947</v>
      </c>
      <c r="I212" s="103"/>
    </row>
    <row r="213" spans="1:9" x14ac:dyDescent="0.3">
      <c r="A213" s="88">
        <v>207</v>
      </c>
      <c r="B213" s="87">
        <v>13.86</v>
      </c>
      <c r="C213" s="89">
        <f t="shared" si="6"/>
        <v>55.882549011141947</v>
      </c>
      <c r="D213" s="103"/>
      <c r="F213" s="88">
        <v>207</v>
      </c>
      <c r="G213" s="87">
        <v>13.86</v>
      </c>
      <c r="H213" s="89">
        <f t="shared" si="7"/>
        <v>55.882549011141947</v>
      </c>
      <c r="I213" s="103"/>
    </row>
    <row r="214" spans="1:9" x14ac:dyDescent="0.3">
      <c r="A214" s="88">
        <v>208</v>
      </c>
      <c r="B214" s="87">
        <v>13.86</v>
      </c>
      <c r="C214" s="89">
        <f t="shared" si="6"/>
        <v>55.882549011141947</v>
      </c>
      <c r="D214" s="103"/>
      <c r="F214" s="88">
        <v>208</v>
      </c>
      <c r="G214" s="87">
        <v>13.86</v>
      </c>
      <c r="H214" s="89">
        <f t="shared" si="7"/>
        <v>55.882549011141947</v>
      </c>
      <c r="I214" s="103"/>
    </row>
    <row r="215" spans="1:9" x14ac:dyDescent="0.3">
      <c r="A215" s="88">
        <v>209</v>
      </c>
      <c r="B215" s="87">
        <v>13.86</v>
      </c>
      <c r="C215" s="89">
        <f t="shared" si="6"/>
        <v>55.882549011141947</v>
      </c>
      <c r="D215" s="103"/>
      <c r="F215" s="88">
        <v>209</v>
      </c>
      <c r="G215" s="87">
        <v>18.73</v>
      </c>
      <c r="H215" s="89">
        <f t="shared" si="7"/>
        <v>75.518047833960225</v>
      </c>
      <c r="I215" s="103"/>
    </row>
    <row r="216" spans="1:9" x14ac:dyDescent="0.3">
      <c r="A216" s="88">
        <v>210</v>
      </c>
      <c r="B216" s="87">
        <v>13.86</v>
      </c>
      <c r="C216" s="89">
        <f t="shared" si="6"/>
        <v>55.882549011141947</v>
      </c>
      <c r="D216" s="103"/>
      <c r="F216" s="88">
        <v>210</v>
      </c>
      <c r="G216" s="87">
        <v>13.86</v>
      </c>
      <c r="H216" s="89">
        <f t="shared" si="7"/>
        <v>55.882549011141947</v>
      </c>
      <c r="I216" s="103"/>
    </row>
    <row r="217" spans="1:9" x14ac:dyDescent="0.3">
      <c r="A217" s="88">
        <v>211</v>
      </c>
      <c r="B217" s="87">
        <v>13.86</v>
      </c>
      <c r="C217" s="89">
        <f t="shared" si="6"/>
        <v>55.882549011141947</v>
      </c>
      <c r="D217" s="103"/>
      <c r="F217" s="88">
        <v>211</v>
      </c>
      <c r="G217" s="87">
        <v>13.86</v>
      </c>
      <c r="H217" s="89">
        <f t="shared" si="7"/>
        <v>55.882549011141947</v>
      </c>
      <c r="I217" s="103"/>
    </row>
    <row r="218" spans="1:9" x14ac:dyDescent="0.3">
      <c r="A218" s="88">
        <v>212</v>
      </c>
      <c r="B218" s="87">
        <v>18.73</v>
      </c>
      <c r="C218" s="89">
        <f t="shared" si="6"/>
        <v>75.518047833960225</v>
      </c>
      <c r="D218" s="103"/>
      <c r="F218" s="88">
        <v>212</v>
      </c>
      <c r="G218" s="87">
        <v>13.86</v>
      </c>
      <c r="H218" s="89">
        <f t="shared" si="7"/>
        <v>55.882549011141947</v>
      </c>
      <c r="I218" s="103"/>
    </row>
    <row r="219" spans="1:9" x14ac:dyDescent="0.3">
      <c r="A219" s="88">
        <v>213</v>
      </c>
      <c r="B219" s="87">
        <v>13.86</v>
      </c>
      <c r="C219" s="89">
        <f t="shared" si="6"/>
        <v>55.882549011141947</v>
      </c>
      <c r="D219" s="103"/>
      <c r="F219" s="88">
        <v>213</v>
      </c>
      <c r="G219" s="87">
        <v>13.86</v>
      </c>
      <c r="H219" s="89">
        <f t="shared" si="7"/>
        <v>55.882549011141947</v>
      </c>
      <c r="I219" s="103"/>
    </row>
    <row r="220" spans="1:9" x14ac:dyDescent="0.3">
      <c r="A220" s="88">
        <v>214</v>
      </c>
      <c r="B220" s="87">
        <v>13.86</v>
      </c>
      <c r="C220" s="89">
        <f t="shared" si="6"/>
        <v>55.882549011141947</v>
      </c>
      <c r="D220" s="103"/>
      <c r="F220" s="88">
        <v>214</v>
      </c>
      <c r="G220" s="87">
        <v>13.86</v>
      </c>
      <c r="H220" s="89">
        <f t="shared" si="7"/>
        <v>55.882549011141947</v>
      </c>
      <c r="I220" s="103"/>
    </row>
    <row r="221" spans="1:9" x14ac:dyDescent="0.3">
      <c r="A221" s="88">
        <v>215</v>
      </c>
      <c r="B221" s="87">
        <v>13.86</v>
      </c>
      <c r="C221" s="89">
        <f t="shared" si="6"/>
        <v>55.882549011141947</v>
      </c>
      <c r="D221" s="103"/>
      <c r="F221" s="88">
        <v>215</v>
      </c>
      <c r="G221" s="87">
        <v>13.86</v>
      </c>
      <c r="H221" s="89">
        <f t="shared" si="7"/>
        <v>55.882549011141947</v>
      </c>
      <c r="I221" s="103"/>
    </row>
    <row r="222" spans="1:9" x14ac:dyDescent="0.3">
      <c r="A222" s="88">
        <v>216</v>
      </c>
      <c r="B222" s="87">
        <v>13.86</v>
      </c>
      <c r="C222" s="89">
        <f t="shared" si="6"/>
        <v>55.882549011141947</v>
      </c>
      <c r="D222" s="103"/>
      <c r="F222" s="88">
        <v>216</v>
      </c>
      <c r="G222" s="87">
        <v>13.86</v>
      </c>
      <c r="H222" s="89">
        <f t="shared" si="7"/>
        <v>55.882549011141947</v>
      </c>
      <c r="I222" s="103"/>
    </row>
    <row r="223" spans="1:9" x14ac:dyDescent="0.3">
      <c r="A223" s="88">
        <v>217</v>
      </c>
      <c r="B223" s="87">
        <v>13.86</v>
      </c>
      <c r="C223" s="89">
        <f t="shared" si="6"/>
        <v>55.882549011141947</v>
      </c>
      <c r="D223" s="103"/>
      <c r="F223" s="88">
        <v>217</v>
      </c>
      <c r="G223" s="87">
        <v>13.86</v>
      </c>
      <c r="H223" s="89">
        <f t="shared" si="7"/>
        <v>55.882549011141947</v>
      </c>
      <c r="I223" s="103"/>
    </row>
    <row r="224" spans="1:9" x14ac:dyDescent="0.3">
      <c r="A224" s="88">
        <v>218</v>
      </c>
      <c r="B224" s="87">
        <v>13.86</v>
      </c>
      <c r="C224" s="89">
        <f t="shared" si="6"/>
        <v>55.882549011141947</v>
      </c>
      <c r="D224" s="103"/>
      <c r="F224" s="88">
        <v>218</v>
      </c>
      <c r="G224" s="87">
        <v>13.86</v>
      </c>
      <c r="H224" s="89">
        <f t="shared" si="7"/>
        <v>55.882549011141947</v>
      </c>
      <c r="I224" s="103"/>
    </row>
    <row r="225" spans="1:9" x14ac:dyDescent="0.3">
      <c r="A225" s="88">
        <v>219</v>
      </c>
      <c r="B225" s="87">
        <v>13.86</v>
      </c>
      <c r="C225" s="89">
        <f t="shared" si="6"/>
        <v>55.882549011141947</v>
      </c>
      <c r="D225" s="103"/>
      <c r="F225" s="88">
        <v>219</v>
      </c>
      <c r="G225" s="87">
        <v>13.86</v>
      </c>
      <c r="H225" s="89">
        <f t="shared" si="7"/>
        <v>55.882549011141947</v>
      </c>
      <c r="I225" s="103"/>
    </row>
    <row r="226" spans="1:9" x14ac:dyDescent="0.3">
      <c r="A226" s="88">
        <v>220</v>
      </c>
      <c r="B226" s="87">
        <v>13.86</v>
      </c>
      <c r="C226" s="89">
        <f t="shared" si="6"/>
        <v>55.882549011141947</v>
      </c>
      <c r="D226" s="103"/>
      <c r="F226" s="88">
        <v>220</v>
      </c>
      <c r="G226" s="87">
        <v>13.86</v>
      </c>
      <c r="H226" s="89">
        <f t="shared" si="7"/>
        <v>55.882549011141947</v>
      </c>
      <c r="I226" s="103"/>
    </row>
    <row r="227" spans="1:9" x14ac:dyDescent="0.3">
      <c r="A227" s="88">
        <v>221</v>
      </c>
      <c r="B227" s="87">
        <v>13.86</v>
      </c>
      <c r="C227" s="89">
        <f t="shared" si="6"/>
        <v>55.882549011141947</v>
      </c>
      <c r="D227" s="103"/>
      <c r="F227" s="88">
        <v>221</v>
      </c>
      <c r="G227" s="87">
        <v>18.73</v>
      </c>
      <c r="H227" s="89">
        <f t="shared" si="7"/>
        <v>75.518047833960225</v>
      </c>
      <c r="I227" s="103"/>
    </row>
    <row r="228" spans="1:9" x14ac:dyDescent="0.3">
      <c r="A228" s="88">
        <v>222</v>
      </c>
      <c r="B228" s="87">
        <v>13.86</v>
      </c>
      <c r="C228" s="89">
        <f t="shared" si="6"/>
        <v>55.882549011141947</v>
      </c>
      <c r="D228" s="103"/>
      <c r="F228" s="88">
        <v>222</v>
      </c>
      <c r="G228" s="87">
        <v>13.86</v>
      </c>
      <c r="H228" s="89">
        <f t="shared" si="7"/>
        <v>55.882549011141947</v>
      </c>
      <c r="I228" s="103"/>
    </row>
    <row r="229" spans="1:9" x14ac:dyDescent="0.3">
      <c r="A229" s="88">
        <v>223</v>
      </c>
      <c r="B229" s="87">
        <v>13.86</v>
      </c>
      <c r="C229" s="89">
        <f t="shared" si="6"/>
        <v>55.882549011141947</v>
      </c>
      <c r="D229" s="103"/>
      <c r="F229" s="88">
        <v>223</v>
      </c>
      <c r="G229" s="87">
        <v>13.86</v>
      </c>
      <c r="H229" s="89">
        <f t="shared" si="7"/>
        <v>55.882549011141947</v>
      </c>
      <c r="I229" s="103"/>
    </row>
    <row r="230" spans="1:9" x14ac:dyDescent="0.3">
      <c r="A230" s="88">
        <v>224</v>
      </c>
      <c r="B230" s="87">
        <v>18.73</v>
      </c>
      <c r="C230" s="89">
        <f t="shared" si="6"/>
        <v>75.518047833960225</v>
      </c>
      <c r="D230" s="103"/>
      <c r="F230" s="88">
        <v>224</v>
      </c>
      <c r="G230" s="87">
        <v>13.86</v>
      </c>
      <c r="H230" s="89">
        <f t="shared" si="7"/>
        <v>55.882549011141947</v>
      </c>
      <c r="I230" s="103"/>
    </row>
    <row r="231" spans="1:9" x14ac:dyDescent="0.3">
      <c r="A231" s="88">
        <v>225</v>
      </c>
      <c r="B231" s="87">
        <v>13.86</v>
      </c>
      <c r="C231" s="89">
        <f t="shared" si="6"/>
        <v>55.882549011141947</v>
      </c>
      <c r="D231" s="103"/>
      <c r="F231" s="88">
        <v>225</v>
      </c>
      <c r="G231" s="87">
        <v>13.86</v>
      </c>
      <c r="H231" s="89">
        <f t="shared" si="7"/>
        <v>55.882549011141947</v>
      </c>
      <c r="I231" s="103"/>
    </row>
    <row r="232" spans="1:9" x14ac:dyDescent="0.3">
      <c r="A232" s="88">
        <v>226</v>
      </c>
      <c r="B232" s="87">
        <v>13.86</v>
      </c>
      <c r="C232" s="89">
        <f t="shared" si="6"/>
        <v>55.882549011141947</v>
      </c>
      <c r="D232" s="103"/>
      <c r="F232" s="88">
        <v>226</v>
      </c>
      <c r="G232" s="87">
        <v>13.86</v>
      </c>
      <c r="H232" s="89">
        <f t="shared" ref="H232:H263" si="8">G232*$G$276</f>
        <v>55.882549011141947</v>
      </c>
      <c r="I232" s="103"/>
    </row>
    <row r="233" spans="1:9" x14ac:dyDescent="0.3">
      <c r="A233" s="88">
        <v>227</v>
      </c>
      <c r="B233" s="87">
        <v>13.86</v>
      </c>
      <c r="C233" s="89">
        <f t="shared" si="6"/>
        <v>55.882549011141947</v>
      </c>
      <c r="D233" s="103"/>
      <c r="F233" s="88">
        <v>227</v>
      </c>
      <c r="G233" s="87">
        <v>13.86</v>
      </c>
      <c r="H233" s="89">
        <f t="shared" si="8"/>
        <v>55.882549011141947</v>
      </c>
      <c r="I233" s="103"/>
    </row>
    <row r="234" spans="1:9" x14ac:dyDescent="0.3">
      <c r="A234" s="88">
        <v>228</v>
      </c>
      <c r="B234" s="87">
        <v>13.86</v>
      </c>
      <c r="C234" s="89">
        <f t="shared" si="6"/>
        <v>55.882549011141947</v>
      </c>
      <c r="D234" s="103"/>
      <c r="F234" s="88">
        <v>228</v>
      </c>
      <c r="G234" s="87">
        <v>13.86</v>
      </c>
      <c r="H234" s="89">
        <f t="shared" si="8"/>
        <v>55.882549011141947</v>
      </c>
      <c r="I234" s="103"/>
    </row>
    <row r="235" spans="1:9" x14ac:dyDescent="0.3">
      <c r="A235" s="88">
        <v>229</v>
      </c>
      <c r="B235" s="87">
        <v>13.86</v>
      </c>
      <c r="C235" s="89">
        <f t="shared" si="6"/>
        <v>55.882549011141947</v>
      </c>
      <c r="D235" s="103"/>
      <c r="F235" s="88">
        <v>229</v>
      </c>
      <c r="G235" s="87">
        <v>13.86</v>
      </c>
      <c r="H235" s="89">
        <f t="shared" si="8"/>
        <v>55.882549011141947</v>
      </c>
      <c r="I235" s="103"/>
    </row>
    <row r="236" spans="1:9" x14ac:dyDescent="0.3">
      <c r="A236" s="88">
        <v>230</v>
      </c>
      <c r="B236" s="87">
        <v>13.86</v>
      </c>
      <c r="C236" s="89">
        <f t="shared" si="6"/>
        <v>55.882549011141947</v>
      </c>
      <c r="D236" s="103"/>
      <c r="F236" s="88">
        <v>230</v>
      </c>
      <c r="G236" s="87">
        <v>13.86</v>
      </c>
      <c r="H236" s="89">
        <f t="shared" si="8"/>
        <v>55.882549011141947</v>
      </c>
      <c r="I236" s="103"/>
    </row>
    <row r="237" spans="1:9" x14ac:dyDescent="0.3">
      <c r="A237" s="88">
        <v>231</v>
      </c>
      <c r="B237" s="87">
        <v>13.86</v>
      </c>
      <c r="C237" s="89">
        <f t="shared" si="6"/>
        <v>55.882549011141947</v>
      </c>
      <c r="D237" s="103"/>
      <c r="F237" s="88">
        <v>231</v>
      </c>
      <c r="G237" s="87">
        <v>13.86</v>
      </c>
      <c r="H237" s="89">
        <f t="shared" si="8"/>
        <v>55.882549011141947</v>
      </c>
      <c r="I237" s="103"/>
    </row>
    <row r="238" spans="1:9" x14ac:dyDescent="0.3">
      <c r="A238" s="88">
        <v>232</v>
      </c>
      <c r="B238" s="87">
        <v>13.86</v>
      </c>
      <c r="C238" s="89">
        <f t="shared" si="6"/>
        <v>55.882549011141947</v>
      </c>
      <c r="D238" s="103"/>
      <c r="F238" s="88">
        <v>232</v>
      </c>
      <c r="G238" s="87">
        <v>13.86</v>
      </c>
      <c r="H238" s="89">
        <f t="shared" si="8"/>
        <v>55.882549011141947</v>
      </c>
      <c r="I238" s="103"/>
    </row>
    <row r="239" spans="1:9" x14ac:dyDescent="0.3">
      <c r="A239" s="88">
        <v>233</v>
      </c>
      <c r="B239" s="87">
        <v>13.86</v>
      </c>
      <c r="C239" s="89">
        <f t="shared" si="6"/>
        <v>55.882549011141947</v>
      </c>
      <c r="D239" s="103"/>
      <c r="F239" s="88">
        <v>233</v>
      </c>
      <c r="G239" s="87">
        <v>18.73</v>
      </c>
      <c r="H239" s="89">
        <f t="shared" si="8"/>
        <v>75.518047833960225</v>
      </c>
      <c r="I239" s="103"/>
    </row>
    <row r="240" spans="1:9" x14ac:dyDescent="0.3">
      <c r="A240" s="88">
        <v>234</v>
      </c>
      <c r="B240" s="87">
        <v>13.86</v>
      </c>
      <c r="C240" s="89">
        <f t="shared" si="6"/>
        <v>55.882549011141947</v>
      </c>
      <c r="D240" s="103"/>
      <c r="F240" s="88">
        <v>234</v>
      </c>
      <c r="G240" s="87">
        <v>13.86</v>
      </c>
      <c r="H240" s="89">
        <f t="shared" si="8"/>
        <v>55.882549011141947</v>
      </c>
      <c r="I240" s="103"/>
    </row>
    <row r="241" spans="1:9" x14ac:dyDescent="0.3">
      <c r="A241" s="88">
        <v>235</v>
      </c>
      <c r="B241" s="87">
        <v>13.86</v>
      </c>
      <c r="C241" s="89">
        <f t="shared" si="6"/>
        <v>55.882549011141947</v>
      </c>
      <c r="D241" s="103"/>
      <c r="F241" s="88">
        <v>235</v>
      </c>
      <c r="G241" s="87">
        <v>13.86</v>
      </c>
      <c r="H241" s="89">
        <f t="shared" si="8"/>
        <v>55.882549011141947</v>
      </c>
      <c r="I241" s="103"/>
    </row>
    <row r="242" spans="1:9" x14ac:dyDescent="0.3">
      <c r="A242" s="88">
        <v>236</v>
      </c>
      <c r="B242" s="87">
        <v>18.73</v>
      </c>
      <c r="C242" s="89">
        <f t="shared" si="6"/>
        <v>75.518047833960225</v>
      </c>
      <c r="D242" s="103"/>
      <c r="F242" s="88">
        <v>236</v>
      </c>
      <c r="G242" s="87">
        <v>13.86</v>
      </c>
      <c r="H242" s="89">
        <f t="shared" si="8"/>
        <v>55.882549011141947</v>
      </c>
      <c r="I242" s="103"/>
    </row>
    <row r="243" spans="1:9" x14ac:dyDescent="0.3">
      <c r="A243" s="88">
        <v>237</v>
      </c>
      <c r="B243" s="87">
        <v>13.86</v>
      </c>
      <c r="C243" s="89">
        <f t="shared" si="6"/>
        <v>55.882549011141947</v>
      </c>
      <c r="D243" s="103"/>
      <c r="F243" s="88">
        <v>237</v>
      </c>
      <c r="G243" s="87">
        <v>13.86</v>
      </c>
      <c r="H243" s="89">
        <f t="shared" si="8"/>
        <v>55.882549011141947</v>
      </c>
      <c r="I243" s="103"/>
    </row>
    <row r="244" spans="1:9" x14ac:dyDescent="0.3">
      <c r="A244" s="88">
        <v>238</v>
      </c>
      <c r="B244" s="87">
        <v>13.86</v>
      </c>
      <c r="C244" s="89">
        <f t="shared" si="6"/>
        <v>55.882549011141947</v>
      </c>
      <c r="D244" s="103"/>
      <c r="F244" s="88">
        <v>238</v>
      </c>
      <c r="G244" s="87">
        <v>13.86</v>
      </c>
      <c r="H244" s="89">
        <f t="shared" si="8"/>
        <v>55.882549011141947</v>
      </c>
      <c r="I244" s="103"/>
    </row>
    <row r="245" spans="1:9" x14ac:dyDescent="0.3">
      <c r="A245" s="88">
        <v>239</v>
      </c>
      <c r="B245" s="87">
        <v>13.86</v>
      </c>
      <c r="C245" s="89">
        <f t="shared" si="6"/>
        <v>55.882549011141947</v>
      </c>
      <c r="D245" s="103"/>
      <c r="F245" s="88">
        <v>239</v>
      </c>
      <c r="G245" s="87">
        <v>13.86</v>
      </c>
      <c r="H245" s="89">
        <f t="shared" si="8"/>
        <v>55.882549011141947</v>
      </c>
      <c r="I245" s="103"/>
    </row>
    <row r="246" spans="1:9" x14ac:dyDescent="0.3">
      <c r="A246" s="88">
        <v>240</v>
      </c>
      <c r="B246" s="87">
        <v>13.86</v>
      </c>
      <c r="C246" s="89">
        <f t="shared" si="6"/>
        <v>55.882549011141947</v>
      </c>
      <c r="D246" s="103"/>
      <c r="F246" s="88">
        <v>240</v>
      </c>
      <c r="G246" s="87">
        <v>13.86</v>
      </c>
      <c r="H246" s="89">
        <f t="shared" si="8"/>
        <v>55.882549011141947</v>
      </c>
      <c r="I246" s="103"/>
    </row>
    <row r="247" spans="1:9" x14ac:dyDescent="0.3">
      <c r="A247" s="88">
        <v>241</v>
      </c>
      <c r="B247" s="87">
        <v>13.86</v>
      </c>
      <c r="C247" s="89">
        <f t="shared" si="6"/>
        <v>55.882549011141947</v>
      </c>
      <c r="D247" s="103"/>
      <c r="F247" s="88">
        <v>241</v>
      </c>
      <c r="G247" s="87">
        <v>13.86</v>
      </c>
      <c r="H247" s="89">
        <f t="shared" si="8"/>
        <v>55.882549011141947</v>
      </c>
      <c r="I247" s="103"/>
    </row>
    <row r="248" spans="1:9" x14ac:dyDescent="0.3">
      <c r="A248" s="88">
        <v>242</v>
      </c>
      <c r="B248" s="87">
        <v>13.86</v>
      </c>
      <c r="C248" s="89">
        <f t="shared" si="6"/>
        <v>55.882549011141947</v>
      </c>
      <c r="D248" s="103"/>
      <c r="F248" s="88">
        <v>242</v>
      </c>
      <c r="G248" s="87">
        <v>13.86</v>
      </c>
      <c r="H248" s="89">
        <f t="shared" si="8"/>
        <v>55.882549011141947</v>
      </c>
      <c r="I248" s="103"/>
    </row>
    <row r="249" spans="1:9" x14ac:dyDescent="0.3">
      <c r="A249" s="88">
        <v>243</v>
      </c>
      <c r="B249" s="87">
        <v>13.86</v>
      </c>
      <c r="C249" s="89">
        <f t="shared" si="6"/>
        <v>55.882549011141947</v>
      </c>
      <c r="D249" s="103"/>
      <c r="F249" s="88">
        <v>243</v>
      </c>
      <c r="G249" s="87">
        <v>13.86</v>
      </c>
      <c r="H249" s="89">
        <f t="shared" si="8"/>
        <v>55.882549011141947</v>
      </c>
      <c r="I249" s="103"/>
    </row>
    <row r="250" spans="1:9" x14ac:dyDescent="0.3">
      <c r="A250" s="88">
        <v>244</v>
      </c>
      <c r="B250" s="87">
        <v>13.86</v>
      </c>
      <c r="C250" s="89">
        <f t="shared" si="6"/>
        <v>55.882549011141947</v>
      </c>
      <c r="D250" s="103"/>
      <c r="F250" s="88">
        <v>244</v>
      </c>
      <c r="G250" s="87">
        <v>13.86</v>
      </c>
      <c r="H250" s="89">
        <f t="shared" si="8"/>
        <v>55.882549011141947</v>
      </c>
      <c r="I250" s="103"/>
    </row>
    <row r="251" spans="1:9" x14ac:dyDescent="0.3">
      <c r="A251" s="88">
        <v>245</v>
      </c>
      <c r="B251" s="87">
        <v>13.86</v>
      </c>
      <c r="C251" s="89">
        <f t="shared" si="6"/>
        <v>55.882549011141947</v>
      </c>
      <c r="D251" s="103"/>
      <c r="F251" s="88">
        <v>245</v>
      </c>
      <c r="G251" s="87">
        <v>18.73</v>
      </c>
      <c r="H251" s="89">
        <f t="shared" si="8"/>
        <v>75.518047833960225</v>
      </c>
      <c r="I251" s="103"/>
    </row>
    <row r="252" spans="1:9" x14ac:dyDescent="0.3">
      <c r="A252" s="88">
        <v>246</v>
      </c>
      <c r="B252" s="87">
        <v>13.86</v>
      </c>
      <c r="C252" s="89">
        <f t="shared" si="6"/>
        <v>55.882549011141947</v>
      </c>
      <c r="D252" s="103"/>
      <c r="F252" s="88">
        <v>246</v>
      </c>
      <c r="G252" s="87">
        <v>13.86</v>
      </c>
      <c r="H252" s="89">
        <f t="shared" si="8"/>
        <v>55.882549011141947</v>
      </c>
      <c r="I252" s="103"/>
    </row>
    <row r="253" spans="1:9" x14ac:dyDescent="0.3">
      <c r="A253" s="88">
        <v>247</v>
      </c>
      <c r="B253" s="87">
        <v>13.86</v>
      </c>
      <c r="C253" s="89">
        <f t="shared" si="6"/>
        <v>55.882549011141947</v>
      </c>
      <c r="D253" s="103"/>
      <c r="F253" s="88">
        <v>247</v>
      </c>
      <c r="G253" s="87">
        <v>13.86</v>
      </c>
      <c r="H253" s="89">
        <f t="shared" si="8"/>
        <v>55.882549011141947</v>
      </c>
      <c r="I253" s="103"/>
    </row>
    <row r="254" spans="1:9" x14ac:dyDescent="0.3">
      <c r="A254" s="88">
        <v>248</v>
      </c>
      <c r="B254" s="87">
        <v>18.73</v>
      </c>
      <c r="C254" s="89">
        <f t="shared" si="6"/>
        <v>75.518047833960225</v>
      </c>
      <c r="D254" s="103"/>
      <c r="F254" s="88">
        <v>248</v>
      </c>
      <c r="G254" s="87">
        <v>13.86</v>
      </c>
      <c r="H254" s="89">
        <f t="shared" si="8"/>
        <v>55.882549011141947</v>
      </c>
      <c r="I254" s="103"/>
    </row>
    <row r="255" spans="1:9" x14ac:dyDescent="0.3">
      <c r="A255" s="88">
        <v>249</v>
      </c>
      <c r="B255" s="87">
        <v>13.86</v>
      </c>
      <c r="C255" s="89">
        <f t="shared" si="6"/>
        <v>55.882549011141947</v>
      </c>
      <c r="D255" s="103"/>
      <c r="F255" s="88">
        <v>249</v>
      </c>
      <c r="G255" s="87">
        <v>13.86</v>
      </c>
      <c r="H255" s="89">
        <f t="shared" si="8"/>
        <v>55.882549011141947</v>
      </c>
      <c r="I255" s="103"/>
    </row>
    <row r="256" spans="1:9" x14ac:dyDescent="0.3">
      <c r="A256" s="88">
        <v>250</v>
      </c>
      <c r="B256" s="87">
        <v>13.86</v>
      </c>
      <c r="C256" s="89">
        <f t="shared" si="6"/>
        <v>55.882549011141947</v>
      </c>
      <c r="D256" s="103"/>
      <c r="F256" s="88">
        <v>250</v>
      </c>
      <c r="G256" s="87">
        <v>13.86</v>
      </c>
      <c r="H256" s="89">
        <f t="shared" si="8"/>
        <v>55.882549011141947</v>
      </c>
      <c r="I256" s="103"/>
    </row>
    <row r="257" spans="1:12" x14ac:dyDescent="0.3">
      <c r="A257" s="88">
        <v>251</v>
      </c>
      <c r="B257" s="87">
        <v>13.86</v>
      </c>
      <c r="C257" s="89">
        <f t="shared" si="6"/>
        <v>55.882549011141947</v>
      </c>
      <c r="D257" s="103"/>
      <c r="F257" s="88">
        <v>251</v>
      </c>
      <c r="G257" s="87">
        <v>13.86</v>
      </c>
      <c r="H257" s="89">
        <f t="shared" si="8"/>
        <v>55.882549011141947</v>
      </c>
      <c r="I257" s="103"/>
    </row>
    <row r="258" spans="1:12" x14ac:dyDescent="0.3">
      <c r="A258" s="88">
        <v>252</v>
      </c>
      <c r="B258" s="87">
        <v>13.86</v>
      </c>
      <c r="C258" s="89">
        <f t="shared" si="6"/>
        <v>55.882549011141947</v>
      </c>
      <c r="D258" s="103"/>
      <c r="F258" s="88">
        <v>252</v>
      </c>
      <c r="G258" s="87">
        <v>13.86</v>
      </c>
      <c r="H258" s="89">
        <f t="shared" si="8"/>
        <v>55.882549011141947</v>
      </c>
      <c r="I258" s="103"/>
    </row>
    <row r="259" spans="1:12" x14ac:dyDescent="0.3">
      <c r="A259" s="88">
        <v>253</v>
      </c>
      <c r="B259" s="87">
        <v>41.58</v>
      </c>
      <c r="C259" s="89">
        <f t="shared" si="6"/>
        <v>167.64764703342584</v>
      </c>
      <c r="D259" s="103"/>
      <c r="F259" s="88">
        <v>253</v>
      </c>
      <c r="G259" s="87">
        <v>27.72</v>
      </c>
      <c r="H259" s="89">
        <f t="shared" si="8"/>
        <v>111.76509802228389</v>
      </c>
      <c r="I259" s="103"/>
    </row>
    <row r="260" spans="1:12" x14ac:dyDescent="0.3">
      <c r="A260" s="88">
        <v>254</v>
      </c>
      <c r="B260" s="87">
        <v>13.86</v>
      </c>
      <c r="C260" s="89">
        <f t="shared" si="6"/>
        <v>55.882549011141947</v>
      </c>
      <c r="D260" s="103"/>
      <c r="F260" s="88">
        <v>254</v>
      </c>
      <c r="G260" s="87">
        <v>27.72</v>
      </c>
      <c r="H260" s="89">
        <f t="shared" si="8"/>
        <v>111.76509802228389</v>
      </c>
      <c r="I260" s="103"/>
    </row>
    <row r="261" spans="1:12" x14ac:dyDescent="0.3">
      <c r="A261" s="88">
        <v>255</v>
      </c>
      <c r="B261" s="87">
        <v>13.86</v>
      </c>
      <c r="C261" s="89">
        <f t="shared" si="6"/>
        <v>55.882549011141947</v>
      </c>
      <c r="D261" s="103"/>
      <c r="F261" s="88">
        <v>255</v>
      </c>
      <c r="G261" s="87">
        <v>46.45</v>
      </c>
      <c r="H261" s="89">
        <f t="shared" si="8"/>
        <v>187.28314585624415</v>
      </c>
      <c r="I261" s="103"/>
    </row>
    <row r="262" spans="1:12" x14ac:dyDescent="0.3">
      <c r="A262" s="88">
        <v>256</v>
      </c>
      <c r="B262" s="87">
        <v>46.45</v>
      </c>
      <c r="C262" s="89">
        <f t="shared" si="6"/>
        <v>187.28314585624415</v>
      </c>
      <c r="D262" s="103"/>
      <c r="F262" s="88">
        <v>256</v>
      </c>
      <c r="G262" s="87">
        <v>13.86</v>
      </c>
      <c r="H262" s="89">
        <f t="shared" si="8"/>
        <v>55.882549011141947</v>
      </c>
      <c r="I262" s="103"/>
    </row>
    <row r="263" spans="1:12" x14ac:dyDescent="0.3">
      <c r="A263" s="88">
        <v>257</v>
      </c>
      <c r="B263" s="87">
        <v>27.72</v>
      </c>
      <c r="C263" s="89">
        <f t="shared" si="6"/>
        <v>111.76509802228389</v>
      </c>
      <c r="D263" s="103"/>
      <c r="F263" s="88">
        <v>257</v>
      </c>
      <c r="G263" s="87">
        <v>13.86</v>
      </c>
      <c r="H263" s="89">
        <f t="shared" si="8"/>
        <v>55.882549011141947</v>
      </c>
      <c r="I263" s="103"/>
    </row>
    <row r="264" spans="1:12" x14ac:dyDescent="0.3">
      <c r="A264" s="88">
        <v>258</v>
      </c>
      <c r="B264" s="87">
        <v>27.72</v>
      </c>
      <c r="C264" s="89">
        <f t="shared" ref="C264:C270" si="9">B264*$G$276</f>
        <v>111.76509802228389</v>
      </c>
      <c r="D264" s="103"/>
      <c r="F264" s="88">
        <v>258</v>
      </c>
      <c r="G264" s="87">
        <v>41.58</v>
      </c>
      <c r="H264" s="89">
        <f t="shared" ref="H264:H270" si="10">G264*$G$276</f>
        <v>167.64764703342584</v>
      </c>
      <c r="I264" s="103"/>
    </row>
    <row r="265" spans="1:12" x14ac:dyDescent="0.3">
      <c r="A265" s="88">
        <v>259</v>
      </c>
      <c r="B265" s="87">
        <v>41.58</v>
      </c>
      <c r="C265" s="89">
        <f t="shared" si="9"/>
        <v>167.64764703342584</v>
      </c>
      <c r="D265" s="103"/>
      <c r="F265" s="88">
        <v>259</v>
      </c>
      <c r="G265" s="87">
        <v>27.72</v>
      </c>
      <c r="H265" s="89">
        <f t="shared" si="10"/>
        <v>111.76509802228389</v>
      </c>
      <c r="I265" s="103"/>
    </row>
    <row r="266" spans="1:12" x14ac:dyDescent="0.3">
      <c r="A266" s="88">
        <v>260</v>
      </c>
      <c r="B266" s="87">
        <v>13.86</v>
      </c>
      <c r="C266" s="89">
        <f>B266*$G$276</f>
        <v>55.882549011141947</v>
      </c>
      <c r="D266" s="103"/>
      <c r="F266" s="88">
        <v>260</v>
      </c>
      <c r="G266" s="87">
        <v>27.72</v>
      </c>
      <c r="H266" s="89">
        <f t="shared" si="10"/>
        <v>111.76509802228389</v>
      </c>
      <c r="I266" s="103"/>
    </row>
    <row r="267" spans="1:12" x14ac:dyDescent="0.3">
      <c r="A267" s="88">
        <v>261</v>
      </c>
      <c r="B267" s="87">
        <v>13.86</v>
      </c>
      <c r="C267" s="89">
        <f t="shared" si="9"/>
        <v>55.882549011141947</v>
      </c>
      <c r="D267" s="103"/>
      <c r="F267" s="88">
        <v>261</v>
      </c>
      <c r="G267" s="87">
        <v>46.45</v>
      </c>
      <c r="H267" s="89">
        <f t="shared" si="10"/>
        <v>187.28314585624415</v>
      </c>
      <c r="I267" s="103"/>
    </row>
    <row r="268" spans="1:12" x14ac:dyDescent="0.3">
      <c r="A268" s="88">
        <v>262</v>
      </c>
      <c r="B268" s="87">
        <v>46.45</v>
      </c>
      <c r="C268" s="89">
        <f t="shared" si="9"/>
        <v>187.28314585624415</v>
      </c>
      <c r="D268" s="103"/>
      <c r="F268" s="88">
        <v>262</v>
      </c>
      <c r="G268" s="87">
        <v>13.86</v>
      </c>
      <c r="H268" s="89">
        <f t="shared" si="10"/>
        <v>55.882549011141947</v>
      </c>
      <c r="I268" s="103"/>
    </row>
    <row r="269" spans="1:12" x14ac:dyDescent="0.3">
      <c r="A269" s="88">
        <v>263</v>
      </c>
      <c r="B269" s="87">
        <v>27.72</v>
      </c>
      <c r="C269" s="89">
        <f t="shared" si="9"/>
        <v>111.76509802228389</v>
      </c>
      <c r="D269" s="103"/>
      <c r="F269" s="88">
        <v>263</v>
      </c>
      <c r="G269" s="87">
        <v>13.86</v>
      </c>
      <c r="H269" s="89">
        <f t="shared" si="10"/>
        <v>55.882549011141947</v>
      </c>
      <c r="I269" s="103"/>
    </row>
    <row r="270" spans="1:12" x14ac:dyDescent="0.3">
      <c r="A270" s="88">
        <v>264</v>
      </c>
      <c r="B270" s="87">
        <v>27.72</v>
      </c>
      <c r="C270" s="89">
        <f t="shared" si="9"/>
        <v>111.76509802228389</v>
      </c>
      <c r="D270" s="103"/>
      <c r="F270" s="88">
        <v>264</v>
      </c>
      <c r="G270" s="87">
        <v>41.58</v>
      </c>
      <c r="H270" s="89">
        <f t="shared" si="10"/>
        <v>167.64764703342584</v>
      </c>
      <c r="I270" s="103"/>
    </row>
    <row r="271" spans="1:12" x14ac:dyDescent="0.3">
      <c r="A271" s="88"/>
      <c r="B271" s="87"/>
      <c r="C271" s="90"/>
      <c r="D271" s="104"/>
      <c r="F271" s="88"/>
      <c r="G271" s="87"/>
      <c r="H271" s="90"/>
      <c r="I271" s="104"/>
    </row>
    <row r="272" spans="1:12" x14ac:dyDescent="0.3">
      <c r="A272" s="91" t="s">
        <v>470</v>
      </c>
      <c r="B272" s="92">
        <f>SUM(B7:B270)</f>
        <v>3937.3700000000063</v>
      </c>
      <c r="C272" s="99">
        <f>SUM(C7:C270)</f>
        <v>15875.199999999948</v>
      </c>
      <c r="D272" s="105"/>
      <c r="F272" s="91" t="s">
        <v>470</v>
      </c>
      <c r="G272" s="92">
        <f>SUM(G7:G270)</f>
        <v>3937.3700000000063</v>
      </c>
      <c r="H272" s="99">
        <f t="shared" ref="H272" si="11">SUM(H7:H270)</f>
        <v>15875.199999999948</v>
      </c>
      <c r="I272" s="105"/>
      <c r="K272" s="100" t="s">
        <v>472</v>
      </c>
      <c r="L272" s="101">
        <f>(C272+H272)*12</f>
        <v>381004.79999999877</v>
      </c>
    </row>
    <row r="273" spans="1:14" x14ac:dyDescent="0.3">
      <c r="K273" s="100"/>
      <c r="L273" s="101"/>
    </row>
    <row r="275" spans="1:14" s="82" customFormat="1" ht="26.4" x14ac:dyDescent="0.3">
      <c r="A275" s="79" t="s">
        <v>462</v>
      </c>
      <c r="B275" s="80" t="s">
        <v>467</v>
      </c>
      <c r="C275" s="80" t="s">
        <v>463</v>
      </c>
      <c r="D275" s="80" t="s">
        <v>464</v>
      </c>
      <c r="E275" s="80" t="s">
        <v>471</v>
      </c>
      <c r="F275" s="80" t="s">
        <v>465</v>
      </c>
      <c r="G275" s="81" t="s">
        <v>466</v>
      </c>
      <c r="H275" s="84"/>
      <c r="I275" s="84"/>
      <c r="J275" s="84"/>
      <c r="K275" s="84"/>
      <c r="L275" s="84"/>
      <c r="M275" s="84"/>
      <c r="N275" s="84"/>
    </row>
    <row r="276" spans="1:14" x14ac:dyDescent="0.3">
      <c r="A276" s="75">
        <v>346368</v>
      </c>
      <c r="B276" s="76">
        <f>A276*0.1</f>
        <v>34636.800000000003</v>
      </c>
      <c r="C276" s="76">
        <v>1</v>
      </c>
      <c r="D276" s="76">
        <f>((A276+B276)*C276)</f>
        <v>381004.79999999999</v>
      </c>
      <c r="E276" s="77">
        <f>3937.37+3937.37</f>
        <v>7874.74</v>
      </c>
      <c r="F276" s="77">
        <f>D276/E276</f>
        <v>48.383159317006019</v>
      </c>
      <c r="G276" s="78">
        <f>F276/12</f>
        <v>4.0319299430838349</v>
      </c>
    </row>
  </sheetData>
  <mergeCells count="3">
    <mergeCell ref="A4:D4"/>
    <mergeCell ref="F4:I4"/>
    <mergeCell ref="F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32-балконы</vt:lpstr>
      <vt:lpstr>34-балконы</vt:lpstr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2022-05-30T10:58:42Z</dcterms:modified>
</cp:coreProperties>
</file>